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50"/>
  </bookViews>
  <sheets>
    <sheet name="项目计划表2月10日" sheetId="14" r:id="rId1"/>
  </sheets>
  <definedNames>
    <definedName name="_xlnm._FilterDatabase" localSheetId="0" hidden="1">项目计划表2月10日!$A$6:$AA$58</definedName>
    <definedName name="_xlnm.Print_Titles" localSheetId="0">项目计划表2月10日!$3:$5</definedName>
    <definedName name="_xlnm.Print_Area" localSheetId="0">项目计划表2月10日!$A$1:$AA$58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<sst xmlns="http://schemas.openxmlformats.org/spreadsheetml/2006/main" count="781" uniqueCount="394">
  <si>
    <t>（附件二）和田县2025年巩固拓展脱贫攻坚成果和乡村振兴有效衔接年度项目计划表</t>
  </si>
  <si>
    <t>填报时间：2025年2月5日</t>
  </si>
  <si>
    <t>序号</t>
  </si>
  <si>
    <t>项目库编号</t>
  </si>
  <si>
    <t>项目名称</t>
  </si>
  <si>
    <t>项目类别</t>
  </si>
  <si>
    <t>建设性质（新建、续建、改扩建）</t>
  </si>
  <si>
    <t>建设起至期限</t>
  </si>
  <si>
    <t>实施地点</t>
  </si>
  <si>
    <t>主要建设任务</t>
  </si>
  <si>
    <t>建设单位</t>
  </si>
  <si>
    <t>建设规模</t>
  </si>
  <si>
    <t>县市实施单位</t>
  </si>
  <si>
    <t>项目主管部门</t>
  </si>
  <si>
    <t>责任人</t>
  </si>
  <si>
    <t>资金来源</t>
  </si>
  <si>
    <t>其中</t>
  </si>
  <si>
    <t>绩效目标</t>
  </si>
  <si>
    <t>进展情况</t>
  </si>
  <si>
    <t>备注</t>
  </si>
  <si>
    <t>项目总投资</t>
  </si>
  <si>
    <t>截止2024年年已安排资金</t>
  </si>
  <si>
    <t>2025年计划安排衔接资金情况</t>
  </si>
  <si>
    <t>2025年计划安排其他政府投资</t>
  </si>
  <si>
    <t>设计</t>
  </si>
  <si>
    <t>招标代理</t>
  </si>
  <si>
    <t>小计</t>
  </si>
  <si>
    <t>计划安排中央衔接补助资金</t>
  </si>
  <si>
    <t>计划安排自治区衔接补助资金</t>
  </si>
  <si>
    <t>计划安排地方政府债券资金</t>
  </si>
  <si>
    <t>计划安排地、县配套资金</t>
  </si>
  <si>
    <t>合计52个项目</t>
  </si>
  <si>
    <t>653221-2024-SL-023</t>
  </si>
  <si>
    <t>新疆和田地区喀拉喀什河和田县英阿瓦提乡卡热杜瓦村段防洪工程</t>
  </si>
  <si>
    <t>乡村建设类</t>
  </si>
  <si>
    <t>续建</t>
  </si>
  <si>
    <t>2024.07-2025.06</t>
  </si>
  <si>
    <t>和田县英阿瓦提乡</t>
  </si>
  <si>
    <t>建设内容：新建防洪堤3.5km，防洪标准为10年一遇洪水，设计洪峰流量为430.94m³/s。其中：2025年建设3.4公里。</t>
  </si>
  <si>
    <t>公里</t>
  </si>
  <si>
    <t>和田县水利局</t>
  </si>
  <si>
    <t>卡哈尔.阿布都瓦依提</t>
  </si>
  <si>
    <t>巩固任务资金</t>
  </si>
  <si>
    <t>本工程实施后，提高河道防洪能力，改善项目区的生态环境状况，防止项目区的水土流失的加剧，可以保护卡热杜瓦村420名村民的6000亩耕地及林地的安全。</t>
  </si>
  <si>
    <t>653221-2024-JT-018</t>
  </si>
  <si>
    <t>和田县2024年Y098乡道改造建设项目</t>
  </si>
  <si>
    <t>2024.05-2025.06</t>
  </si>
  <si>
    <t>和田县百和镇、英阿瓦提乡、英艾日克乡、色格孜库勒乡</t>
  </si>
  <si>
    <t>建设内容：改扩建17.68公里，路基宽度10米，路面9米，包括路面、路基、桥涵及防护。其中：2025年建设7.54公里。</t>
  </si>
  <si>
    <t>和田县交通运输局</t>
  </si>
  <si>
    <t>程昌国</t>
  </si>
  <si>
    <t>项目建成后，可改善和田县农村路网，提高交通便利条件预计可使3241人受益，其中脱贫户（监测户）人口885人。</t>
  </si>
  <si>
    <t>653221-2024-QT-001</t>
  </si>
  <si>
    <t>和田县红柳镇2024年物资储备库建设项目</t>
  </si>
  <si>
    <t>2024.03-2025.08</t>
  </si>
  <si>
    <t>和田县红柳镇</t>
  </si>
  <si>
    <t>建设规模及建设内容：项目总建筑面积4339.69㎡，地上一层，框架结构，包括库房、冷库附属用房、室外货场及其他附属设施。其中：2025年建设920.8平方米。</t>
  </si>
  <si>
    <t>平方米</t>
  </si>
  <si>
    <t>和田县红柳镇人民政府</t>
  </si>
  <si>
    <t>和田县供销社</t>
  </si>
  <si>
    <t>比拉力·萨吾尔</t>
  </si>
  <si>
    <t>项目建成后，可有效提升红柳镇物资储备能力，开辟物流渠道</t>
  </si>
  <si>
    <t>653221-2024-LY-011</t>
  </si>
  <si>
    <t>和田县群众治沙配套设施建设项目</t>
  </si>
  <si>
    <t>产业发展类</t>
  </si>
  <si>
    <t>2024.07-2025.07</t>
  </si>
  <si>
    <t>塔瓦库勒乡，阿瓦提乡，色格孜库勒乡，吾宗肖乡</t>
  </si>
  <si>
    <t>建设内容：在群众治沙区域建设新建长度80.36公里、宽度为4米的砂砾石结构道路以及为机井配套296套分布式光伏及相关附属设施。其中：2025年建设19.93公里。</t>
  </si>
  <si>
    <t>和田县林业和草原局</t>
  </si>
  <si>
    <t>阿不力克木·萨吾尔</t>
  </si>
  <si>
    <t>通过配套道路和光伏设施，带动350户农民承包防沙治沙用地约4万亩发展肉苁蓉产业，提高农户收入。</t>
  </si>
  <si>
    <t>653221-2025-XM-001</t>
  </si>
  <si>
    <t>和田县2025年村级畜牧兽医技术服务中心提升改造项目</t>
  </si>
  <si>
    <t>新建</t>
  </si>
  <si>
    <t>2025.01-2025.12</t>
  </si>
  <si>
    <t>和田县各乡镇</t>
  </si>
  <si>
    <t>建设内容：提升改造13个村级畜牧兽医服务中心，实现动物检疫申报点、防疫点、诊疗点、品种改良点、疫情监测点、饲料销售点、咨询服务点“多点合一”。每个村级畜牧兽医技术服务中心业务用房改造提升，并配套棚圈、青贮窖、饲草料棚及相关设施设备和水电设施备。建设地点及数量：布扎克乡1个、拉依喀乡1个、朗如乡1个、巴格其镇1个、英阿瓦提乡1个、色格孜库勒乡1个、英艾日克乡1个、吾宗肖乡1个、塔瓦库勒乡1个、阿瓦提乡1个、百和镇1个、喀什塔什乡1个、罕艾日克镇1个。</t>
  </si>
  <si>
    <t>个</t>
  </si>
  <si>
    <t>各乡镇人民政府</t>
  </si>
  <si>
    <t>和田县农业农村局</t>
  </si>
  <si>
    <t>各乡镇乡镇长</t>
  </si>
  <si>
    <t>建成后可实现动物检疫申报点、防疫点、诊疗点、品种改良点、疫情监测点、饲料器械销售点、咨询服务点“多点合一”，恢复和填补动物诊疗、牛羊人工配种等工作空白，能繁牛羊母畜将增加4万头只以上，将大幅度提高农户养殖积极性</t>
  </si>
  <si>
    <t>已发布招标意向</t>
  </si>
  <si>
    <t>653221-2025-CY-001</t>
  </si>
  <si>
    <t>和田县产业发展以奖代补项目</t>
  </si>
  <si>
    <t>建设内容：对全县的脱贫户（含监测户）特别是万元以下户发展种植业、畜牧业、林果业、庭院经济、创业就业进行到户补助。
其中：种植业主要包括小麦、玉米等粮食作物单产提升、耕地质量保护和提升及关键技术应用。畜牧业主要包括牛、羊等母畜入户，青贮窖建设、养殖圈舍改造、饲草料、社会化服务补助等。林果业主要包括核桃、桃、葡萄等林果业品种优化、疏密改造、整形修剪、病虫害防治等补助。庭院经济主要包括在庭院内发展无花果、樱桃、苹果、杏、葡萄、桃、石榴、杏李、新梅等林果及种植蔬菜进行补助。创业就业主要包括自主创业（固定经营场所20平方米）、自主创业（非固定场所包括餐车、零售点等移动摊位等）。</t>
  </si>
  <si>
    <t>只、头</t>
  </si>
  <si>
    <t>300、400；3000、4000</t>
  </si>
  <si>
    <t>和田县各乡镇人民政府</t>
  </si>
  <si>
    <t>通过实施产业以奖代补，支持到户产业发展，引导和鼓励奖补对象积极发展特色产业，提高帮扶产业覆盖率和精准度，激发脱贫群众内生发展动力，不断缩小收入差距、发展差距，切实增强各族群众的获得感和幸福感。预计受益户数32439户。</t>
  </si>
  <si>
    <t>按照2024年政策，正在摸排</t>
  </si>
  <si>
    <t>653221-2025-JR-001</t>
  </si>
  <si>
    <t>和田县两免小额贷款贴息资金项目</t>
  </si>
  <si>
    <t>建设内容：针对全县18000余户脱贫户（监测户）两免小额贷款贴息。</t>
  </si>
  <si>
    <t>户</t>
  </si>
  <si>
    <t>陈国昌</t>
  </si>
  <si>
    <t>解决脱贫户（监测户）小额贷款利息，使脱贫户（监测户）18000余户更好的利用小额贷款发展产业。</t>
  </si>
  <si>
    <t>已开工</t>
  </si>
  <si>
    <t>653221-2025-LY-001</t>
  </si>
  <si>
    <t>和田县群众治沙配套设施建设项目（二期）</t>
  </si>
  <si>
    <t>已发布招标公告，正弘设计有限公司，贵州省</t>
  </si>
  <si>
    <t>和田县昆仑守正项目管理有限公司</t>
  </si>
  <si>
    <t>阿和公路西侧、塔瓦库勒乡</t>
  </si>
  <si>
    <t>建设内容：对位于阿和公路西侧的群众治沙区域进行基础配套设施建设，计划建设宽度4.5米的田间道路19条，总长28.3公里，新装20kWp分布式光伏94套、配备200kWh储能电柜94套,新建双边丝围栏实施390套（一期项目光伏新增围栏296套，二期项目光伏配套围栏94套）。</t>
  </si>
  <si>
    <t>亩</t>
  </si>
  <si>
    <t>1.4万</t>
  </si>
  <si>
    <t>通过配套道路和光伏设施，带动100户农民承包防沙治沙用地约1.4万亩发展肉苁蓉产业，提高农户收入。</t>
  </si>
  <si>
    <t>653221-2025-CY-002</t>
  </si>
  <si>
    <t>和田县塔瓦库勒乡色素辣椒育苗基地建设项目</t>
  </si>
  <si>
    <t>2025.03-2025.10</t>
  </si>
  <si>
    <t>和田县塔瓦库勒乡巴克墩村</t>
  </si>
  <si>
    <t>建设内容：新建半墙体钢架大棚50座，高2.5米，宽8米，长170米，每座大棚建筑面积1360㎡，配套水电暖等附属设施。产权归村集体所有。</t>
  </si>
  <si>
    <t>座</t>
  </si>
  <si>
    <t>和田县塔瓦库勒乡人民政府</t>
  </si>
  <si>
    <t>少数民族发展任务资金</t>
  </si>
  <si>
    <t>项目建成后，项目建成后，可以育苗50*8000=40万盘红素辣椒苗，按照每盘1元的利润计算，每年可以直接产生收益40万元，非育苗期间，大棚可作为温室蔬菜种植场所，每座大棚可以为农户增加生产经营性收入1500元左右。总计可以增加年村集体收益租金17万元，农户生产经营性收入7.5万元，工资性收入20万元。</t>
  </si>
  <si>
    <t>653221-2025-CY-003</t>
  </si>
  <si>
    <t>和田县园艺场保鲜库建设项目</t>
  </si>
  <si>
    <t>顺风建筑规划设计有限公司，和田</t>
  </si>
  <si>
    <t>和田县园艺场</t>
  </si>
  <si>
    <t>建设内容：新建果蔬保鲜库一座，建筑面积为300平方米，地上1层，建筑高度5m，门式钢架，独立基础，及配套附属设施，安装制冷设备机组5套。</t>
  </si>
  <si>
    <t>国有农场资金</t>
  </si>
  <si>
    <t>通过错峰销售进一步带动园艺场果蔬种植效益，同时带动5名脱贫群众参与日常维护工作获取劳务工资（每年每月1000元），增加经济收入。</t>
  </si>
  <si>
    <t>编制实施方案</t>
  </si>
  <si>
    <t>653221-2025-CY-004</t>
  </si>
  <si>
    <t>和田县色格孜库勒乡保鲜库建设项目</t>
  </si>
  <si>
    <t>和田县色格孜库勒乡库木巴格村</t>
  </si>
  <si>
    <t>建设内容：总投资890万元，其中政府投资390万元在色格孜库勒乡库木巴格村新建占地850平方米的冷库及相关配套附属设施；企业投资500万元建设3000㎡的红枣烘干晾晒、分拣包装等设施，整体项目用地面积12亩。（企业名称：和田县三和枣业种植农民专业合作社）</t>
  </si>
  <si>
    <t>平方、亩</t>
  </si>
  <si>
    <t>850、35</t>
  </si>
  <si>
    <t>和田县色格孜库勒乡人民政府</t>
  </si>
  <si>
    <t>阿布来提·阿布拉</t>
  </si>
  <si>
    <t>色格孜库勒乡政府依托现有项目规划和红枣产业优势引进落地企业计划投资500万搭构建设完善红枣加工厂房及配套设备（已签订投资框架协议）。项目建成后有利于逐步促进和田县色格孜库勒乡红枣产业集群化，形成健康的红枣产业发展链条。企业通过租赁使用，租金主要用于壮大集体经济，同时带动周边农户就近就地就业，脱贫群众通过参与劳动或日常维护工作获取劳务工资，增加经济收入。</t>
  </si>
  <si>
    <t>653221-2025-CY-005</t>
  </si>
  <si>
    <t>和田县布扎克乡思源保鲜库建设项目</t>
  </si>
  <si>
    <t>和田县布扎克乡思源产业园</t>
  </si>
  <si>
    <t>建设内容：本项目计划新建保鲜库4座以及相关配套附属工程，总面积2400㎡，其中保鲜库单栋建筑面积600㎡，地上一层，钢结构，配套室外管网等相关附属设施建设。</t>
  </si>
  <si>
    <t>和田县布扎克乡人民政府</t>
  </si>
  <si>
    <t>阿布力米提·热合曼</t>
  </si>
  <si>
    <t>可带动就业30人，月工资不低于1800元/月。促使园区获取效益的同时，带动脱贫群众参与日常维护工作获取劳务工资，增加经济收入。</t>
  </si>
  <si>
    <t>653221-2025-CY-006</t>
  </si>
  <si>
    <t>和田县巴格其镇少数民族特色产业提升项目</t>
  </si>
  <si>
    <t>和田县巴格其镇故城村</t>
  </si>
  <si>
    <t>建设内容：本次新建手工艺工坊560平方米，地上二层，采用框架结构，一层面积445平方米，二层面积115平方米。对原有的315平方米的手工艺纺进行提升加工改造，场地硬化，以及5米X10米消防水池和消防设施等。</t>
  </si>
  <si>
    <t>平方</t>
  </si>
  <si>
    <t>和田县巴格其镇人民政府</t>
  </si>
  <si>
    <t>和田县统战部</t>
  </si>
  <si>
    <t>乃比江·多来提</t>
  </si>
  <si>
    <t>项目建成后可带动20人就地就业，月工资平均3000元。同时村委会将厂房进行出租收取租金，壮大村集体经济。</t>
  </si>
  <si>
    <t>653221-2025-CY-007</t>
  </si>
  <si>
    <t>和田县布扎克乡思源新建厂房项目</t>
  </si>
  <si>
    <t>建设内容：总投资1700万元，新建2栋钢结构厂房，每栋厂房3000平方米，两栋厂房共计6000平方米，地上一层，钢结构，以及地面硬化、消防、暖气管道、室外管网等配套基础设施建设。</t>
  </si>
  <si>
    <t>栋</t>
  </si>
  <si>
    <t>可带动就业100人，月工资不低于1800元/月。促使园区获取效益的同时，带动脱贫群众参与日常维护工作获取劳务工资，增加经济收入。</t>
  </si>
  <si>
    <t>653221-2025-CY-014</t>
  </si>
  <si>
    <t>和田县塔瓦库勒乡色素辣椒育苗配套项目</t>
  </si>
  <si>
    <t>建设内容：为巴克墩村150座育苗大棚采购棉被、棚膜等育苗必备物资，1.5万元/棚。</t>
  </si>
  <si>
    <t>依明托合提·吐尔孙托合提</t>
  </si>
  <si>
    <t>项目的实施，在原有扶贫资产上进行更新，可以保障塔瓦库勒乡1.8万亩的辣椒苗顺利育成，增长辖区4000余户种植户的生产经营性收入。同时育苗工作可以带动辖区150人的季节性就近就业，工资2000元/月。预计增加租金收益2万元/年</t>
  </si>
  <si>
    <t>653221-2025-SL-005</t>
  </si>
  <si>
    <t>和田县抗旱（灌溉）机电井粮食安全保障维修养护项目</t>
  </si>
  <si>
    <t>改扩建</t>
  </si>
  <si>
    <t>2025.03-2025.08</t>
  </si>
  <si>
    <t>建设内容：对140眼抗旱井进行维修养护并配套附属设备，抗旱井设计井深80～120m，井径377mm、井孔直径700～750mm。更换水泵、启动箱、变压器，配套高低压线路等，更换10KV高压线路、五合一电表箱、泵管，并对部分抗旱井进行洗井。</t>
  </si>
  <si>
    <t>眼</t>
  </si>
  <si>
    <t>提升抗旱机电井供水能力。</t>
  </si>
  <si>
    <t>653221-2025-JT-007</t>
  </si>
  <si>
    <t>和田县2024年灾后道路重建项目</t>
  </si>
  <si>
    <t>2025.04-2025.12</t>
  </si>
  <si>
    <t>和田县朗如乡</t>
  </si>
  <si>
    <t>建设内容：维修改造道路85公里，包含路基、路面、桥涵及防护。项目分三期实施，一期投资2000万元,维修改造道路34公里。</t>
  </si>
  <si>
    <t>项目建成后，可保障喀什塔什乡、朗如乡山区居民正常出入，提高交通便利条件预计可使1821人受益，其中脱贫户（监测户）人口346人。</t>
  </si>
  <si>
    <t>653221-2025-JY-004</t>
  </si>
  <si>
    <t>和田县2025年“雨露计划”补助项目</t>
  </si>
  <si>
    <t>巩固拓展脱贫攻坚成果类</t>
  </si>
  <si>
    <t>建设内容：对全县符合“雨露计划”的8600名脱贫户（监测户）学生进行补助，每人补助3000元/年。</t>
  </si>
  <si>
    <t>名</t>
  </si>
  <si>
    <t>和田县教育局</t>
  </si>
  <si>
    <t>杨树俊</t>
  </si>
  <si>
    <t>项目实施后受益8600人，其中脱贫户（监测户）8600人。</t>
  </si>
  <si>
    <t>653221-2025-SL-019</t>
  </si>
  <si>
    <t>和田地区和田县乡村建设农村饮水安全提升项目</t>
  </si>
  <si>
    <t>2025.06-2025.12</t>
  </si>
  <si>
    <t>和田县拉依喀乡</t>
  </si>
  <si>
    <t>建设内容：建设内容包括引水渠道、沉沙池和调节池等。新建引水暗渠0.756km，设计流量3.0m3/s，钢筋混凝土矩形渠道；新建定期水力冲洗式沉沙池一座，引水流量1.29m3/s，冲洗流量1.71m3/s，双室结构，池长120m，池宽45.4m，单室净宽22.7m，池深2～5m，总容积为1.92万m3；新建调节池一座，单厢结构，调节池总池长145m，总池宽80m，池深6.0m，总容积为6.96万m3；配套信息化建设、存泥池及附属设备设施。</t>
  </si>
  <si>
    <t>立方米</t>
  </si>
  <si>
    <t>10万</t>
  </si>
  <si>
    <t>提升汛期南片区水厂水处理能力，降低运行成本费用，健全农村供水长效运行管理体制机制，提升拉依喀乡、布扎克乡、巴格其镇、罕艾日克镇、英阿瓦提乡、色格孜库勒乡6乡镇供水保障能力。改善和田县农村7.07万户31.42万居民的生活、生产用水，保障农村供水工程长久稳定运行，不断提升农村群众的获得感、幸福感、安全感。</t>
  </si>
  <si>
    <t>653221-2025-JY-001</t>
  </si>
  <si>
    <t>和田县2025年巩固拓展脱贫攻坚成果同乡村振兴有效衔接公益性岗位项目</t>
  </si>
  <si>
    <t>就业类</t>
  </si>
  <si>
    <t>建设内容：项目总投资5418万元，开发2580个公益性岗位，安置2580名监测帮扶对象（包括脱贫户）就业，每人补贴1750元/月，参加乡村保洁、门卫保安、保育员、乡村协管员等公共事务。</t>
  </si>
  <si>
    <t>人</t>
  </si>
  <si>
    <t>和田县人社局</t>
  </si>
  <si>
    <t>彭燕</t>
  </si>
  <si>
    <t>开发2580个公益性岗位，安置2580监测帮扶对象就业。</t>
  </si>
  <si>
    <t>653221-2025-JY-002</t>
  </si>
  <si>
    <t>和田县2025年转移就业一次性交通补助项目</t>
  </si>
  <si>
    <t>建设内容：对有组织、自发到区内其他地州、疆外其他省份稳定就业在3个月以上的脱贫人口（监测对象）进行一次性交通补助。对转移到疆内其他地州稳定就业3个月以上得给予一次性补助1000元/人，转移到疆外省（市）稳定就业3个月以上得给予一次性补助2000元/人。</t>
  </si>
  <si>
    <t>项目的实施，脱贫人口（监测对象）进行一次性交通补助。</t>
  </si>
  <si>
    <t>653221-2025-JY-003</t>
  </si>
  <si>
    <t>和田县2025年农村道路日常养护补助项目</t>
  </si>
  <si>
    <t>建设内容：公路养护人员1000名，每人每月补助1000元。</t>
  </si>
  <si>
    <t>解决1000名道路养护人员稳定就业。</t>
  </si>
  <si>
    <t>653221-2025-QT-002</t>
  </si>
  <si>
    <t>和田县2025年低氟边销茶入户项目</t>
  </si>
  <si>
    <t>其他类</t>
  </si>
  <si>
    <t>建设内容：向全县“监测户”（脱贫不稳定户、突发严重困难户、边缘易致贫户）等困难群众，按照每一户不低于80元的标准，将合格的低氟边销茶发放到户（3块）</t>
  </si>
  <si>
    <t>全县监测</t>
  </si>
  <si>
    <t>阿伊别克•玉素甫</t>
  </si>
  <si>
    <t>该项目实施后，为进一步引导各族群众形成健康科学的饮茶习惯，增强各族群众健康饮茶消费观念和防病意识，改善生活水平，增加农户的幸福感。</t>
  </si>
  <si>
    <t>653221-2025-SL-022</t>
  </si>
  <si>
    <t>和田县布扎克乡2025年中央财政以工代赈农村渠道建设项目</t>
  </si>
  <si>
    <t>中亿国际设计集团有限公司，和田县</t>
  </si>
  <si>
    <t>和田县布扎克乡各村</t>
  </si>
  <si>
    <t>建设内容：和田县布扎克乡渠道防渗5公里，流量为0.1-0.5m³/s，配套相应渠系建筑物。</t>
  </si>
  <si>
    <t>和田县发改委</t>
  </si>
  <si>
    <t>以工代赈任务资金</t>
  </si>
  <si>
    <t>项目建成后，可有效提高渠系水利用系数，增加灌溉水量，提高灌区的农业用水保证率，满足灌区现状及节水改建逐步实施后的灌溉用水需求，使灌区内的农作物达到稳产、增产的目的，促进灌区的社会经济发展。预计带动当地农村群众务工总人数60人，预计发放劳务报酬115万元。</t>
  </si>
  <si>
    <t>653221-2025-JT-010</t>
  </si>
  <si>
    <t>和田县英阿瓦提乡2025年中央财政以工代赈农村道路建设项目</t>
  </si>
  <si>
    <t>和田县英阿瓦提乡各村</t>
  </si>
  <si>
    <t>建设内容：新建农村道路6公里，水泥混凝土路面，含路面、路基、桥涵、防护及交通安全设施等。</t>
  </si>
  <si>
    <t>和田县英阿瓦提乡人民政府</t>
  </si>
  <si>
    <t>吾布力卡斯木·卡地尔</t>
  </si>
  <si>
    <t>通过项目建设，预计带动当地农村群众务工总人数80人，预计发放劳务报酬115万元。</t>
  </si>
  <si>
    <t>653221-2025-SL-023</t>
  </si>
  <si>
    <t>和田县色格孜库勒乡2025年中央财政以工代赈斗渠建设项目（一期）</t>
  </si>
  <si>
    <t>中辰科杰设计工程有限公司新疆分公司，乌鲁木齐市水磨沟区</t>
  </si>
  <si>
    <t>和田县色格孜库勒乡托万罕艾日克村</t>
  </si>
  <si>
    <t>建设内容：和田县色格孜库勒乡托万罕艾日克村渠道防渗4公里，流量0.9m³，配套相应渠系建筑物。</t>
  </si>
  <si>
    <t>该项目建成后，有效改善农田水利条件，直接增加该村灌溉辐射面积预计达到2000余亩，使项目地区域内的灌溉总面积增加25%以上，进而提高土地的产出能力，促进农作物增产增收。通过优化斗渠的设计和建设，减少水资源在输送过程中的浪费，使区域内的水资源利用率提高至90%以上。预计带动当地农村群众务工总人数60人，预计发放劳务报酬103万元。</t>
  </si>
  <si>
    <t>653221-2025-SL-024</t>
  </si>
  <si>
    <t>和田县罕艾日克镇阿格玛克村2025年渠道建设中央财政以工代赈项目</t>
  </si>
  <si>
    <t>和田县罕艾日克镇阿格玛克村</t>
  </si>
  <si>
    <t>建设内容：和田县罕艾日克镇阿格玛克村渠道防渗3.5公里，设计流量为0.1-0.3m³/s，配套相应渠系建筑物。</t>
  </si>
  <si>
    <t>和田县罕艾日克镇人民政府</t>
  </si>
  <si>
    <t>阿卜力米提·艾比布拉</t>
  </si>
  <si>
    <t>项目建成后，可有效提高渠系水利用系数，增加灌溉水量，提高灌区的农业用水保证率，满足灌区现状及节水改建逐步实施后的灌溉用水需求，使灌区内的农作物达到稳产、增产的目的，促进灌区的社会经济发展。预计带动当地农村群众务工总人数30人，预计发放劳务报酬76.25万元。</t>
  </si>
  <si>
    <t>653221-2025-JT-011</t>
  </si>
  <si>
    <t>和田地区和田县朗如乡2025年农村道路建设中央财政以工代赈项目</t>
  </si>
  <si>
    <t>新疆启通工程技术有限公司，乌鲁木齐市水磨沟区</t>
  </si>
  <si>
    <t>和田县朗如乡各村</t>
  </si>
  <si>
    <t>建设内容：改造农村道路5公里，水泥路面，含路面、路基、桥涵及防护等。</t>
  </si>
  <si>
    <t>和田县朗如乡人民政府</t>
  </si>
  <si>
    <t>阿力木江·热杰普</t>
  </si>
  <si>
    <t>项目建成后，极大程度地改善乡村道路基础设施环境，方便群众出行，提高群众的生活水平，增加群众幸福感，预计预计吸纳当地低收入群众务工人数80人，增加收入106万元。</t>
  </si>
  <si>
    <t>653221-2025-JT-012</t>
  </si>
  <si>
    <t>和田县拉依喀乡2025年中央财政以工代赈农村老旧路改造项目</t>
  </si>
  <si>
    <t>国阳工程咨询有限责任公司，太原市杏花岭区</t>
  </si>
  <si>
    <t>和田县拉依喀乡各村</t>
  </si>
  <si>
    <t>建设内容：改造农村老旧道路5公里，水泥路面，含路面、路基、桥涵及防护等。</t>
  </si>
  <si>
    <t>和田县拉依喀乡人民政府</t>
  </si>
  <si>
    <t>吐送江·麦提库尔班</t>
  </si>
  <si>
    <t>项目建成后，将显著提升交通网络的运行效率，有效缩短居民出行时间，降低物流成本，为经济发展注入强劲动力。预计预计吸纳当地低收入群众务工人数90人，增加收入106万元。</t>
  </si>
  <si>
    <t>和田县2025年农村道路沥青面层修复养护工程项目</t>
  </si>
  <si>
    <t>和田聚安工程项目管理有限公司</t>
  </si>
  <si>
    <t>2025.4-2025.10</t>
  </si>
  <si>
    <t>建设内容：对路面存在坑槽等需要修补的地方进行修补坑槽，完善交通安全设施。</t>
  </si>
  <si>
    <t>项目建成后，可改善和田县农村路网，提高交通便利条件。</t>
  </si>
  <si>
    <t>和田县自然灾害防治道路建设项目</t>
  </si>
  <si>
    <t>新疆启通工程技术有限公司</t>
  </si>
  <si>
    <t>和田国盛工程项目管理有限公司</t>
  </si>
  <si>
    <t>2024.10-2025.04</t>
  </si>
  <si>
    <t>和田县喀什塔什乡</t>
  </si>
  <si>
    <t>建设内容：维修道路81公里，修复22处水毁病害，按照四级公路标准建设，设内容包括路面、路基水毁修复，破损桥涵构造物修复，破损挡墙防护修复，新建涵洞、路基防护等。</t>
  </si>
  <si>
    <t>项目建成后，可保障喀什塔什乡居民正常出入，提高交通便利条件预计可使364人受益，其中脱贫户（监测户）人口162人。</t>
  </si>
  <si>
    <t>653221-2025-CY-015</t>
  </si>
  <si>
    <t>和田县布扎克乡种兔养殖设备更新项目</t>
  </si>
  <si>
    <t>平安村种兔养殖基地</t>
  </si>
  <si>
    <t>建设内容：更换布扎克乡种兔养殖基地96栋兔舍的降温环控水帘、粪尿系统的传送带和托带梁、将养殖设备更换为欧式兔笼</t>
  </si>
  <si>
    <t>处</t>
  </si>
  <si>
    <t>赵永刚</t>
  </si>
  <si>
    <t>项目建成后，企业能够重焕生机，步入高质量发展的快车道，能够扩大业务规模，吸引更多农户就业</t>
  </si>
  <si>
    <t>653221-2025-LY-003</t>
  </si>
  <si>
    <t>和田县2025年林果病虫害综合防治项目</t>
  </si>
  <si>
    <t>朗如乡、布扎克乡、拉依喀乡、巴格其镇、罕艾日克镇镇、百和镇、英阿瓦提乡</t>
  </si>
  <si>
    <t xml:space="preserve">
建设内容：病虫害防治预防面积17万亩，其中：朗如乡1万亩、布扎克乡2.6万亩、拉依喀乡3万亩、巴格其镇5.5万亩、罕艾日克镇3.5万亩、百和镇0.1万亩、英阿瓦提乡1.3万亩，购买石硫合剂1360吨。
</t>
  </si>
  <si>
    <t>万亩</t>
  </si>
  <si>
    <t>阿布力克木·萨吾尔</t>
  </si>
  <si>
    <r>
      <rPr>
        <sz val="20"/>
        <rFont val="宋体"/>
        <charset val="134"/>
      </rPr>
      <t>“</t>
    </r>
    <r>
      <rPr>
        <sz val="20"/>
        <color theme="1"/>
        <rFont val="宋体"/>
        <charset val="134"/>
      </rPr>
      <t>预防为主，综合防治”的原则， 以经济安全、有效地控制腐烂病病菌及大球蚧的越冬若虫，确保核桃产业健康发展。</t>
    </r>
  </si>
  <si>
    <t>653221-2025-NY-003</t>
  </si>
  <si>
    <t>和田县色格孜库勒乡土地碎片化治理项目</t>
  </si>
  <si>
    <t>塔衣塔克村、托万罕艾日克村、艾兰木布隆村。</t>
  </si>
  <si>
    <t>建设内容：对和田县色格孜库勒乡3个村430亩碎片化土地进行优化整合。每亩补助800元。</t>
  </si>
  <si>
    <t>打破土地细碎局限，整合形成大片农田，便于大型农业机械作业，降低生产成本，提高农业生产效率与规模效益。通过改善土地碎片化现状，吸引农业企业、专业大户等参与流转，提高土地流转率和流转价格增加村集体收入。减少不合理开垦和过度利用，保护农田生态系统的完整性和稳定性，降低水土流失、土地沙化等生态风险。</t>
  </si>
  <si>
    <t>653221-2025-RJ-014</t>
  </si>
  <si>
    <t>和田县百和镇旅游示范村创建项目</t>
  </si>
  <si>
    <t>和田县百和镇托万罕艾日克村、古再勒村、阔克其村、英买来村</t>
  </si>
  <si>
    <t>建设内容：发展百和镇特色旅游，引导各族群众感知中华传统文化及特色文化，以村为单位，整村推进，基于中华传统文化和特色文化，对托万罕艾日克村248户（其中一般户62户，脱贫户137户、监测户49户）、古再勒村166户（其中一般户98户，脱贫户50户、监测户18户）、阔克其村134户（其中一般户42户，脱贫户71户、监测户21户）、英买来村193户（其中一般户119户，脱贫户55户、监测户19户），共420户脱贫户、监测对象进行特色发展（脱贫户313户、监测对象107户），配套相关附属设施，计划投资1502.1万元。其中：脱贫户每户补助35000元，监测对象每户补助38000元。</t>
  </si>
  <si>
    <t>和田县百和镇人民政府</t>
  </si>
  <si>
    <t>祖力皮喀尔·穆合拜提</t>
  </si>
  <si>
    <t>项目建成后可对居民生活环境得到有效改善，提升居民幸福感，受益群众741户3535人受益，其中脱贫户（监测户）420户人口2055人，提高全村精神文明生活。</t>
  </si>
  <si>
    <t>653221-2025-RJ-012</t>
  </si>
  <si>
    <t>和田县百和镇示范村公共照明建设项目</t>
  </si>
  <si>
    <t>建设内容：采购公共照明设备332个及配套相关附属设施，其中：托万罕艾日克村100个、古再勒村160个、阔克其村12个、英买来村60个，计划投资60万元。</t>
  </si>
  <si>
    <t>盏</t>
  </si>
  <si>
    <t>和田县住建局</t>
  </si>
  <si>
    <t>通过实施该项目改善村容村貌，方便群众出行，健全农村基础设施建设，预计使四个村741户3535人受益，其中脱贫户（监测户）420户人口2055人。</t>
  </si>
  <si>
    <t>653221-2025-PS-001</t>
  </si>
  <si>
    <t>和田县百和镇示范村排水管网建设项目</t>
  </si>
  <si>
    <t>和田县百和镇阔克其村、英买来村</t>
  </si>
  <si>
    <t>建设内容：建设26.66公里管径DN80-DN300、De110排水管网及配套相关附属设施，其中：阔克其村9.36公里、英买来村17.3公里。</t>
  </si>
  <si>
    <t>通过实施该项目提升农户生活水平，解决农户排水困难的问题，健全农村基础设施建设，预计使两个村327户1538人受益，其中脱贫户（监测户）166户人口798人。</t>
  </si>
  <si>
    <t>653221-2025-RJ-013</t>
  </si>
  <si>
    <t>和田县巴格其镇旅游示范村创建项目</t>
  </si>
  <si>
    <t>2025.03-2025.11</t>
  </si>
  <si>
    <t>巴格其镇阿热居瓦村、依特帕克村</t>
  </si>
  <si>
    <t>建设内容：发展巴格其镇特色旅游，引导各族群众感知中华传统文化及特色文化，以村为单位，整村推进，基于中华传统文化和特色文化，对依特帕克村243户（其中一般户209，脱贫户17户，监测对象12户，国家干部5户，共计280套房屋））、阿热居瓦村225户（其中一般户213户，监测对象12户，房屋共计460套）中的脱贫户、监测对象共计41户进行特色发展，配套相关附属设施，计划投资150.7万元。其中：脱贫户每户补助35000元，监测对象补助38000元。</t>
  </si>
  <si>
    <t>项目建成后，可有效改善59户、237人（监测对象）的人居环境，助力乡村振兴，持续增强广大农民群众幸福感、获得感，助力实现全面建成小康社会。</t>
  </si>
  <si>
    <t>653221-2025-RJ-011</t>
  </si>
  <si>
    <t>和田县巴格其镇示范村公共照明建设项目</t>
  </si>
  <si>
    <t>建设内容：采购公共照明设备800盏及配套相关附属设施，其中：依特帕克村500盏、阿热居瓦村300盏，计划投资200万元。</t>
  </si>
  <si>
    <t>对包括59户237人的群体进行特色发展，同时配套相关附属设施。这不仅将改善村容村貌，方便农民出行，进一步健全农村基础设施建设，还能提升各族群众对中华传统文化及特色文化的感知，带动农户增收，促进整村的发展进步，实现良好的经济和社会效益。</t>
  </si>
  <si>
    <t>653221-2025-JT-016</t>
  </si>
  <si>
    <t>和田县2025年自治区乡村振兴示范村村庄规划编制项目</t>
  </si>
  <si>
    <t>2025.02-2025.11</t>
  </si>
  <si>
    <t>百和镇托万罕艾日克村、古再勒村、英买来村、阔勒其村；巴格其镇依特帕克村、阿热居瓦村</t>
  </si>
  <si>
    <t xml:space="preserve">建设内容：编制百和镇托万罕艾日克村、古再勒村、英买来村、阔勒其村；巴格其镇依特帕克村、阿热居瓦村等六个村村庄规划，推动农业农村的全面发展，确保农民生活水平的提升和乡村社会的稳定繁荣。
</t>
  </si>
  <si>
    <t>和田县自然资源局</t>
  </si>
  <si>
    <t>齐米军</t>
  </si>
  <si>
    <t xml:space="preserve">项目实施后，百和镇托万罕艾日克村、古再勒村、英买来村、阔勒其村；巴格其镇依特帕克村、阿热居瓦村等六个村，实现特色农业产业增加值年增长5%，每个村庄培育至少1个农产品品牌，人均产业增收5%；生活垃圾无害化处理率达100%，生活污水处理率达100%；每个村移风易俗满意度达到100%；每个村人均可支配收入年增长10%，低收入人口监测帮扶覆盖率100%。
</t>
  </si>
  <si>
    <t>653221-2025-NY-004</t>
  </si>
  <si>
    <t>和田县大棚生产设施条件改善项目</t>
  </si>
  <si>
    <t>2025.02-2025.10</t>
  </si>
  <si>
    <t>和田县百和镇</t>
  </si>
  <si>
    <t xml:space="preserve">建设内容：维修大棚164座：其中：164座大棚更换棉被，164座更换卷帘器，164座更换棚膜，94座更换彩钢板、110座维修水电、110座更换棚架。                                                                   </t>
  </si>
  <si>
    <t>以设施种植业提质增效为目标，聚焦我县设施种植业生产优势生产区域，重点开展老旧日光温室维修改造，改善新型农业经营主体生产设施条件，提高现代设施农业产能和发展质量效益，维修改造164座大棚。</t>
  </si>
  <si>
    <t>653221-2025-JT-009</t>
  </si>
  <si>
    <t>和田县农村道路改造建设项目</t>
  </si>
  <si>
    <t>2025.04-2025.11</t>
  </si>
  <si>
    <t>建设内容：改建道路60公里，路基宽8-6.5米，路面宽7.5-6米，包括路面、路基、桥涵及防护</t>
  </si>
  <si>
    <t>项目建成后，可改善和田县农村路网，提高交通便利条件预计可使3864人受益，其中脱贫户（监测户）人口966人。</t>
  </si>
  <si>
    <t>653221-2025-SL-034</t>
  </si>
  <si>
    <t>和田县2025年11个乡镇渠道维修项目</t>
  </si>
  <si>
    <t>2025.01-2025.11</t>
  </si>
  <si>
    <t>阿瓦提乡、塔瓦库勒乡、吾宗肖乡、拉依喀乡、巴格其镇、布扎克乡、罕艾日克镇、英阿瓦提乡、色格孜库勒乡、朗如乡、英艾日克乡</t>
  </si>
  <si>
    <t>建设内容：维修渠道长度6.552km，渠道维修土方4313.2立方米，混凝土6612.3立方米，启闭机闸门57座。</t>
  </si>
  <si>
    <t>卡哈尔·阿布都瓦依提</t>
  </si>
  <si>
    <t>通过维修渠道，完善水利工程运行管理设施，减少水资源的损失浪费，提高灌区内渠系水的利用系数，达到节约用水的目的；优化水资源配置，缓解项目区水资源紧缺的矛盾；改善灌区生产条件，生态条件，调整产业结构，加快灌区经济发展，实现农业增产、农民增收，促进灌区人口、资源和社会的协调发展。</t>
  </si>
  <si>
    <t>653221-2025-SL-036</t>
  </si>
  <si>
    <t>新疆和田地区和田县色斯吾特水库清淤工程</t>
  </si>
  <si>
    <t>2025年1月-2025年12月</t>
  </si>
  <si>
    <t>色格孜库勒乡</t>
  </si>
  <si>
    <t>建设内容：水库清淤25万立方米。</t>
  </si>
  <si>
    <t>万立方米</t>
  </si>
  <si>
    <t>通过对水库进行清淤，使水库恢复正常兴利功能，解决现状灌溉缺水的问题，改善水库下游灌溉条件。</t>
  </si>
  <si>
    <t>653221-2025-SL-037</t>
  </si>
  <si>
    <t>和田县红柳镇以工代赈防洪建设项目（一期）</t>
  </si>
  <si>
    <t xml:space="preserve">中工武大设计集团有限公司（水利局推荐），和田市
</t>
  </si>
  <si>
    <t>新疆建弘工程管理咨询有限公司，和田市</t>
  </si>
  <si>
    <t>建设内容：对喀拉喀什河流经镇区段河道进行防洪加固，新建防洪堤坝200m，坝底设砼阻滑墙，迎水面为砼面板，坝顶铺设碎石路。</t>
  </si>
  <si>
    <t>米</t>
  </si>
  <si>
    <t>项目建成后，提高河道防洪能力，疏导洪水，改善项目区的生态环境状况，防止河道淘刷、侵蚀，防止项目区的水土流失的加剧。增加群众幸福感，预计预计吸纳当地低收入群众务工人数50人，增加收入102万元。</t>
  </si>
  <si>
    <t>653221-2025-SL-038</t>
  </si>
  <si>
    <t>和田县红柳镇以工代赈防洪建设项目（二期）</t>
  </si>
  <si>
    <t>653221-2025-CY-019</t>
  </si>
  <si>
    <t>和田县布扎克乡便民服务安装充电桩设备项目</t>
  </si>
  <si>
    <t>2025.04-2025.10</t>
  </si>
  <si>
    <t>布扎克乡思源产业园</t>
  </si>
  <si>
    <t>建设内容：在思源产业园内安装10个充电桩，5个变压器及相关配套设备。</t>
  </si>
  <si>
    <t>和田县电力公司</t>
  </si>
  <si>
    <t>项目建成后，极大提高了出行的便利性，相较于传统的充电方式更具安全性，每年能收益5万元，用于增加村集体经济收入。</t>
  </si>
  <si>
    <t>653221-2025-CY-024</t>
  </si>
  <si>
    <t>和田县百和镇便民服务充电桩安装项目</t>
  </si>
  <si>
    <t>2025.03.-2025.10</t>
  </si>
  <si>
    <t>和田县百和镇稻香村</t>
  </si>
  <si>
    <t>建设内容：在稻香村安装8台充电桩，其中3台直流充电桩120KW，5台交流充电桩7KW，柱变400KVA，及配套相关设施设备。</t>
  </si>
  <si>
    <t>台</t>
  </si>
  <si>
    <t>项目建成后，提高便民服务能力，增加群众幸福感，增加村集体经济收入。</t>
  </si>
  <si>
    <t>653221-2025-CY-021</t>
  </si>
  <si>
    <t>和田县英艾日克乡水产养殖配套建设项目</t>
  </si>
  <si>
    <t>和田县英艾日克乡</t>
  </si>
  <si>
    <t>建设内容：养殖大棚12000㎡，每平方150元，小计180万；增氧机设备15kv变频罗茨风机16台，每台1.5万元，小计24万元。地源热泵供热器150P，2台，每台16万元，小计32万元。饲料投喂无人机，4台，每台20万元，小计80万元。变压器500KW的三台，一台15万，小计45万。清淤机器人2台每台16万，合计32万。</t>
  </si>
  <si>
    <t>英艾日克乡人民政府</t>
  </si>
  <si>
    <t>阿不力克木·亚力坤</t>
  </si>
  <si>
    <t>建成后资产归所在村村委会所有，年租金收益15万元。可直接就地就近带动就业12人，每月工资3500元，间接就业10人。</t>
  </si>
  <si>
    <t>653221-2025-CY-022</t>
  </si>
  <si>
    <t>和田县英艾日克乡壮大村集体经济鱼塘建设及附属配套项目</t>
  </si>
  <si>
    <t>建设内容：开挖依米西力克村集体鱼塘380亩，小计330万元。采购500kv变压器及配套，小计23万元。配套附属设施用房，吊装房5间，每间25平方，小计15万元。</t>
  </si>
  <si>
    <t>建成后资产归村委会所有，每亩鱼塘年租金可达400元-500元，年收益15.2万元-19万元。可直接就地就近带动就业15人，每月工资3000元。</t>
  </si>
  <si>
    <t>653221-2025-LY-004</t>
  </si>
  <si>
    <t>和田县群众治沙配套设施建设项目（三期）</t>
  </si>
  <si>
    <t>建设内容：对和田县群众治沙区域分布式光伏配套296套200kWh的储能设备及相关配套设施设备。</t>
  </si>
  <si>
    <t>套</t>
  </si>
  <si>
    <t>阿卜力克木·萨吾尔</t>
  </si>
  <si>
    <t>项目的实施，完善了和田县群众治沙区域296套光伏储能设备，提升了夜间灌溉能力，可有效增加群众收入。</t>
  </si>
  <si>
    <t>653221-2025-CY-026</t>
  </si>
  <si>
    <t>和田县英艾日克乡鱼菜共生温室阳光棚项目</t>
  </si>
  <si>
    <t>2025.3-2025.12</t>
  </si>
  <si>
    <t>英艾日克乡恰木古鲁克村</t>
  </si>
  <si>
    <t>建设内容：建设阳光大棚8500平方，配套部分电力设施。</t>
  </si>
  <si>
    <t>建成后资产归村集体所有，年租金收益约35万元。
2.可直接就地就近带动就业25人，每月工资3500元，间接就业15人。</t>
  </si>
  <si>
    <t>新增</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</si>
</sst>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_);[Red]\(0.00\)"/>
    <numFmt numFmtId="179" formatCode="0.0_);[Red]\(0.0\)"/>
  </numFmts>
  <fonts count="30">
    <font>
      <sz val="11"/>
      <color theme="1"/>
      <name val="宋体"/>
      <charset val="134"/>
      <scheme val="minor"/>
    </font>
    <font>
      <sz val="11"/>
      <name val="宋体"/>
      <charset val="134"/>
    </font>
    <font>
      <sz val="20"/>
      <name val="宋体"/>
      <charset val="134"/>
    </font>
    <font>
      <sz val="16"/>
      <name val="宋体"/>
      <charset val="134"/>
    </font>
    <font>
      <sz val="20"/>
      <color theme="1"/>
      <name val="宋体"/>
      <charset val="134"/>
    </font>
    <font>
      <sz val="20"/>
      <color theme="1"/>
      <name val="宋体"/>
      <charset val="134"/>
      <scheme val="minor"/>
    </font>
    <font>
      <sz val="48"/>
      <name val="宋体"/>
      <charset val="134"/>
    </font>
    <font>
      <sz val="12"/>
      <name val="宋体"/>
      <charset val="134"/>
    </font>
    <font>
      <b/>
      <sz val="20"/>
      <name val="宋体"/>
      <charset val="134"/>
    </font>
    <font>
      <b/>
      <sz val="16"/>
      <name val="宋体"/>
      <charset val="134"/>
    </font>
    <font>
      <sz val="2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8"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8" fillId="0" borderId="0" applyNumberFormat="0" applyFill="0" applyBorder="0" applyAlignment="0" applyProtection="0">
      <alignment vertical="center"/>
    </xf>
    <xf numFmtId="0" fontId="19" fillId="4" borderId="11" applyNumberFormat="0" applyAlignment="0" applyProtection="0">
      <alignment vertical="center"/>
    </xf>
    <xf numFmtId="0" fontId="20" fillId="5" borderId="12" applyNumberFormat="0" applyAlignment="0" applyProtection="0">
      <alignment vertical="center"/>
    </xf>
    <xf numFmtId="0" fontId="21" fillId="5" borderId="11" applyNumberFormat="0" applyAlignment="0" applyProtection="0">
      <alignment vertical="center"/>
    </xf>
    <xf numFmtId="0" fontId="22" fillId="6" borderId="13" applyNumberFormat="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60">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2" borderId="0" xfId="0" applyFont="1" applyFill="1" applyAlignment="1">
      <alignment horizontal="center" vertical="center"/>
    </xf>
    <xf numFmtId="0" fontId="4"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5" fillId="2" borderId="0" xfId="0" applyFont="1" applyFill="1" applyAlignment="1">
      <alignment vertical="center" wrapText="1"/>
    </xf>
    <xf numFmtId="0" fontId="2" fillId="2" borderId="0" xfId="0" applyFont="1" applyFill="1" applyAlignment="1"/>
    <xf numFmtId="0" fontId="2" fillId="2" borderId="0" xfId="0" applyFont="1" applyFill="1" applyAlignment="1">
      <alignment vertical="center" wrapText="1"/>
    </xf>
    <xf numFmtId="0" fontId="5" fillId="2" borderId="0" xfId="0" applyFont="1" applyFill="1">
      <alignment vertical="center"/>
    </xf>
    <xf numFmtId="0" fontId="1" fillId="2" borderId="0" xfId="0" applyFont="1" applyFill="1" applyAlignment="1">
      <alignment horizontal="center" vertical="center"/>
    </xf>
    <xf numFmtId="0" fontId="0" fillId="2" borderId="0" xfId="0" applyFill="1">
      <alignment vertical="center"/>
    </xf>
    <xf numFmtId="176" fontId="1" fillId="0" borderId="0" xfId="0" applyNumberFormat="1" applyFont="1" applyFill="1" applyAlignment="1">
      <alignment horizontal="center" vertical="center"/>
    </xf>
    <xf numFmtId="0" fontId="1"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177" fontId="4" fillId="2" borderId="1"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177"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4" fillId="2" borderId="1" xfId="0" applyFont="1" applyFill="1" applyBorder="1" applyAlignment="1">
      <alignment horizontal="left" vertical="center"/>
    </xf>
    <xf numFmtId="0" fontId="2" fillId="2" borderId="1" xfId="0" applyFont="1" applyFill="1" applyBorder="1" applyAlignment="1">
      <alignment horizontal="justify" vertical="center" wrapText="1"/>
    </xf>
    <xf numFmtId="176" fontId="7" fillId="0" borderId="0" xfId="0" applyNumberFormat="1" applyFont="1" applyFill="1" applyBorder="1" applyAlignment="1">
      <alignment horizontal="center" vertical="center" wrapText="1"/>
    </xf>
    <xf numFmtId="176" fontId="3" fillId="0" borderId="0" xfId="0" applyNumberFormat="1" applyFont="1" applyFill="1" applyAlignment="1">
      <alignment horizontal="center" vertical="center" wrapText="1"/>
    </xf>
    <xf numFmtId="178" fontId="9" fillId="0" borderId="1" xfId="0" applyNumberFormat="1" applyFont="1" applyFill="1" applyBorder="1" applyAlignment="1">
      <alignment horizontal="center" vertical="center" wrapText="1"/>
    </xf>
    <xf numFmtId="178" fontId="4"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178" fontId="2" fillId="2" borderId="1" xfId="0" applyNumberFormat="1" applyFont="1" applyFill="1" applyBorder="1" applyAlignment="1">
      <alignment horizontal="center" vertical="center" wrapText="1"/>
    </xf>
    <xf numFmtId="177" fontId="2" fillId="2" borderId="1" xfId="0" applyNumberFormat="1" applyFont="1" applyFill="1" applyBorder="1" applyAlignment="1">
      <alignment horizontal="center" vertical="center"/>
    </xf>
    <xf numFmtId="179"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2" fillId="2" borderId="1" xfId="0" applyFont="1" applyFill="1" applyBorder="1" applyAlignment="1">
      <alignment vertical="center" wrapText="1"/>
    </xf>
    <xf numFmtId="0" fontId="1" fillId="2" borderId="1" xfId="0" applyFont="1" applyFill="1" applyBorder="1" applyAlignment="1">
      <alignment horizontal="center" vertical="center"/>
    </xf>
    <xf numFmtId="0" fontId="0" fillId="2" borderId="1" xfId="0" applyFill="1" applyBorder="1">
      <alignment vertical="center"/>
    </xf>
    <xf numFmtId="0" fontId="7" fillId="0" borderId="0" xfId="0" applyFont="1" applyFill="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4" fillId="2" borderId="1" xfId="0" applyFont="1" applyFill="1" applyBorder="1" applyAlignment="1">
      <alignment vertical="center" wrapText="1"/>
    </xf>
    <xf numFmtId="177" fontId="2" fillId="2" borderId="1"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58"/>
  <sheetViews>
    <sheetView tabSelected="1" view="pageBreakPreview" zoomScale="40" zoomScaleNormal="25" workbookViewId="0">
      <selection activeCell="V7" sqref="V7"/>
    </sheetView>
  </sheetViews>
  <sheetFormatPr defaultColWidth="9" defaultRowHeight="14"/>
  <cols>
    <col min="1" max="1" width="6.44545454545455" style="1" customWidth="1"/>
    <col min="2" max="2" width="13.6272727272727" style="1" customWidth="1"/>
    <col min="3" max="3" width="43.1818181818182" style="1" customWidth="1"/>
    <col min="4" max="5" width="43.1818181818182" style="1" hidden="1" customWidth="1"/>
    <col min="6" max="6" width="16.6636363636364" style="1" customWidth="1"/>
    <col min="7" max="7" width="12.7090909090909" style="1" customWidth="1"/>
    <col min="8" max="8" width="23.1272727272727" style="1" customWidth="1"/>
    <col min="9" max="9" width="39.7727272727273" style="1" customWidth="1"/>
    <col min="10" max="10" width="125" style="1" customWidth="1"/>
    <col min="11" max="11" width="9" style="1" customWidth="1"/>
    <col min="12" max="12" width="14.7909090909091" style="1" customWidth="1"/>
    <col min="13" max="13" width="16.5909090909091" style="1" customWidth="1"/>
    <col min="14" max="14" width="12.7272727272727" style="1" customWidth="1"/>
    <col min="15" max="15" width="16.5" style="1" customWidth="1"/>
    <col min="16" max="16" width="15" style="1" customWidth="1"/>
    <col min="17" max="17" width="18.1272727272727" style="14" customWidth="1"/>
    <col min="18" max="18" width="17.0454545454545" style="14" customWidth="1"/>
    <col min="19" max="19" width="19.3727272727273" style="14" customWidth="1"/>
    <col min="20" max="20" width="21.8727272727273" style="1" customWidth="1"/>
    <col min="21" max="21" width="16.5454545454545" style="1" customWidth="1"/>
    <col min="22" max="22" width="16.8181818181818" style="1" customWidth="1"/>
    <col min="23" max="24" width="14.7181818181818" style="1" customWidth="1"/>
    <col min="25" max="25" width="106.363636363636" style="1" customWidth="1"/>
    <col min="26" max="26" width="27.7272727272727" style="1" hidden="1" customWidth="1"/>
    <col min="27" max="27" width="30.9363636363636" style="15" customWidth="1"/>
    <col min="28" max="16384" width="9" style="1"/>
  </cols>
  <sheetData>
    <row r="1" s="1" customFormat="1" ht="80" customHeight="1" spans="1:27">
      <c r="A1" s="16" t="s">
        <v>0</v>
      </c>
      <c r="B1" s="16"/>
      <c r="C1" s="16"/>
      <c r="D1" s="16"/>
      <c r="E1" s="16"/>
      <c r="F1" s="16"/>
      <c r="G1" s="16"/>
      <c r="H1" s="16"/>
      <c r="I1" s="16"/>
      <c r="J1" s="16"/>
      <c r="K1" s="16"/>
      <c r="L1" s="16"/>
      <c r="M1" s="16"/>
      <c r="N1" s="16"/>
      <c r="O1" s="16"/>
      <c r="P1" s="16"/>
      <c r="Q1" s="16"/>
      <c r="R1" s="16"/>
      <c r="S1" s="16"/>
      <c r="T1" s="16"/>
      <c r="U1" s="16"/>
      <c r="V1" s="16"/>
      <c r="W1" s="16"/>
      <c r="X1" s="16"/>
      <c r="Y1" s="16"/>
      <c r="Z1" s="16"/>
      <c r="AA1" s="16"/>
    </row>
    <row r="2" s="1" customFormat="1" ht="21" spans="1:27">
      <c r="A2" s="17"/>
      <c r="B2" s="17"/>
      <c r="C2" s="17"/>
      <c r="D2" s="17"/>
      <c r="E2" s="17"/>
      <c r="F2" s="17"/>
      <c r="G2" s="17"/>
      <c r="H2" s="17"/>
      <c r="I2" s="17"/>
      <c r="J2" s="17"/>
      <c r="K2" s="17"/>
      <c r="L2" s="17"/>
      <c r="M2" s="17"/>
      <c r="N2" s="17"/>
      <c r="O2" s="17"/>
      <c r="P2" s="17"/>
      <c r="Q2" s="38"/>
      <c r="R2" s="38"/>
      <c r="S2" s="38"/>
      <c r="T2" s="38"/>
      <c r="U2" s="38"/>
      <c r="V2" s="38"/>
      <c r="W2" s="38"/>
      <c r="X2" s="39"/>
      <c r="Y2" s="15" t="s">
        <v>1</v>
      </c>
      <c r="Z2" s="15"/>
      <c r="AA2" s="53"/>
    </row>
    <row r="3" s="2" customFormat="1" ht="25.5" spans="1:27">
      <c r="A3" s="18" t="s">
        <v>2</v>
      </c>
      <c r="B3" s="18" t="s">
        <v>3</v>
      </c>
      <c r="C3" s="18" t="s">
        <v>4</v>
      </c>
      <c r="D3" s="18"/>
      <c r="E3" s="18"/>
      <c r="F3" s="18" t="s">
        <v>5</v>
      </c>
      <c r="G3" s="18" t="s">
        <v>6</v>
      </c>
      <c r="H3" s="18" t="s">
        <v>7</v>
      </c>
      <c r="I3" s="18" t="s">
        <v>8</v>
      </c>
      <c r="J3" s="18" t="s">
        <v>9</v>
      </c>
      <c r="K3" s="18" t="s">
        <v>10</v>
      </c>
      <c r="L3" s="18" t="s">
        <v>11</v>
      </c>
      <c r="M3" s="18" t="s">
        <v>12</v>
      </c>
      <c r="N3" s="25" t="s">
        <v>13</v>
      </c>
      <c r="O3" s="25" t="s">
        <v>14</v>
      </c>
      <c r="P3" s="25" t="s">
        <v>15</v>
      </c>
      <c r="Q3" s="25" t="s">
        <v>16</v>
      </c>
      <c r="R3" s="25"/>
      <c r="S3" s="25"/>
      <c r="T3" s="25"/>
      <c r="U3" s="25"/>
      <c r="V3" s="25"/>
      <c r="W3" s="25"/>
      <c r="X3" s="25"/>
      <c r="Y3" s="18" t="s">
        <v>17</v>
      </c>
      <c r="Z3" s="54" t="s">
        <v>18</v>
      </c>
      <c r="AA3" s="18" t="s">
        <v>19</v>
      </c>
    </row>
    <row r="4" s="2" customFormat="1" ht="33" customHeight="1" spans="1:27">
      <c r="A4" s="18"/>
      <c r="B4" s="18"/>
      <c r="C4" s="18"/>
      <c r="D4" s="18"/>
      <c r="E4" s="18"/>
      <c r="F4" s="18"/>
      <c r="G4" s="18"/>
      <c r="H4" s="18"/>
      <c r="I4" s="18"/>
      <c r="J4" s="18"/>
      <c r="K4" s="18"/>
      <c r="L4" s="18"/>
      <c r="M4" s="18"/>
      <c r="N4" s="25"/>
      <c r="O4" s="25"/>
      <c r="P4" s="25"/>
      <c r="Q4" s="25" t="s">
        <v>20</v>
      </c>
      <c r="R4" s="25" t="s">
        <v>21</v>
      </c>
      <c r="S4" s="25" t="s">
        <v>22</v>
      </c>
      <c r="T4" s="25"/>
      <c r="U4" s="25"/>
      <c r="V4" s="25"/>
      <c r="W4" s="25"/>
      <c r="X4" s="25" t="s">
        <v>23</v>
      </c>
      <c r="Y4" s="18"/>
      <c r="Z4" s="55"/>
      <c r="AA4" s="18"/>
    </row>
    <row r="5" s="2" customFormat="1" ht="102" spans="1:27">
      <c r="A5" s="18"/>
      <c r="B5" s="18"/>
      <c r="C5" s="18"/>
      <c r="D5" s="18" t="s">
        <v>24</v>
      </c>
      <c r="E5" s="18" t="s">
        <v>25</v>
      </c>
      <c r="F5" s="18"/>
      <c r="G5" s="18"/>
      <c r="H5" s="18"/>
      <c r="I5" s="18"/>
      <c r="J5" s="18"/>
      <c r="K5" s="18"/>
      <c r="L5" s="18"/>
      <c r="M5" s="18"/>
      <c r="N5" s="25"/>
      <c r="O5" s="25"/>
      <c r="P5" s="25"/>
      <c r="Q5" s="25"/>
      <c r="R5" s="25"/>
      <c r="S5" s="25" t="s">
        <v>26</v>
      </c>
      <c r="T5" s="25" t="s">
        <v>27</v>
      </c>
      <c r="U5" s="25" t="s">
        <v>28</v>
      </c>
      <c r="V5" s="25" t="s">
        <v>29</v>
      </c>
      <c r="W5" s="25" t="s">
        <v>30</v>
      </c>
      <c r="X5" s="25"/>
      <c r="Y5" s="18"/>
      <c r="Z5" s="56"/>
      <c r="AA5" s="18"/>
    </row>
    <row r="6" s="3" customFormat="1" ht="42" customHeight="1" spans="1:27">
      <c r="A6" s="19" t="s">
        <v>31</v>
      </c>
      <c r="B6" s="20"/>
      <c r="C6" s="20"/>
      <c r="D6" s="20"/>
      <c r="E6" s="20"/>
      <c r="F6" s="20"/>
      <c r="G6" s="20"/>
      <c r="H6" s="20"/>
      <c r="I6" s="20"/>
      <c r="J6" s="26"/>
      <c r="K6" s="27"/>
      <c r="L6" s="28"/>
      <c r="M6" s="27"/>
      <c r="N6" s="27"/>
      <c r="O6" s="27"/>
      <c r="P6" s="27"/>
      <c r="Q6" s="40">
        <f>SUBTOTAL(9,Q7:Q105)</f>
        <v>82089</v>
      </c>
      <c r="R6" s="40">
        <f>SUBTOTAL(9,R7:R105)</f>
        <v>7740.219891</v>
      </c>
      <c r="S6" s="40">
        <f>SUBTOTAL(9,S7:S105)</f>
        <v>70400.099746</v>
      </c>
      <c r="T6" s="40">
        <f>SUBTOTAL(9,T7:T105)</f>
        <v>51470.71</v>
      </c>
      <c r="U6" s="40">
        <f>SUBTOTAL(9,U7:U105)</f>
        <v>18929.389746</v>
      </c>
      <c r="V6" s="40">
        <f>SUBTOTAL(9,V7:V105)</f>
        <v>0</v>
      </c>
      <c r="W6" s="40">
        <f>SUBTOTAL(9,W7:W105)</f>
        <v>0</v>
      </c>
      <c r="X6" s="40">
        <f>SUBTOTAL(9,X7:X105)</f>
        <v>1540</v>
      </c>
      <c r="Y6" s="57"/>
      <c r="Z6" s="57"/>
      <c r="AA6" s="27"/>
    </row>
    <row r="7" s="4" customFormat="1" ht="133" customHeight="1" spans="1:27">
      <c r="A7" s="21">
        <v>1</v>
      </c>
      <c r="B7" s="21" t="s">
        <v>32</v>
      </c>
      <c r="C7" s="21" t="s">
        <v>33</v>
      </c>
      <c r="D7" s="21"/>
      <c r="E7" s="21"/>
      <c r="F7" s="21" t="s">
        <v>34</v>
      </c>
      <c r="G7" s="21" t="s">
        <v>35</v>
      </c>
      <c r="H7" s="21" t="s">
        <v>36</v>
      </c>
      <c r="I7" s="21" t="s">
        <v>37</v>
      </c>
      <c r="J7" s="29" t="s">
        <v>38</v>
      </c>
      <c r="K7" s="21" t="s">
        <v>39</v>
      </c>
      <c r="L7" s="21">
        <v>3.4</v>
      </c>
      <c r="M7" s="21" t="s">
        <v>40</v>
      </c>
      <c r="N7" s="21" t="s">
        <v>40</v>
      </c>
      <c r="O7" s="21" t="s">
        <v>41</v>
      </c>
      <c r="P7" s="21" t="s">
        <v>42</v>
      </c>
      <c r="Q7" s="21">
        <v>4052</v>
      </c>
      <c r="R7" s="21">
        <v>117.919637</v>
      </c>
      <c r="S7" s="41">
        <v>3025.4</v>
      </c>
      <c r="T7" s="41"/>
      <c r="U7" s="21">
        <v>3025.4</v>
      </c>
      <c r="V7" s="21"/>
      <c r="W7" s="21"/>
      <c r="X7" s="21"/>
      <c r="Y7" s="21" t="s">
        <v>43</v>
      </c>
      <c r="Z7" s="21" t="s">
        <v>35</v>
      </c>
      <c r="AA7" s="21"/>
    </row>
    <row r="8" s="4" customFormat="1" ht="116" customHeight="1" spans="1:27">
      <c r="A8" s="21">
        <v>2</v>
      </c>
      <c r="B8" s="21" t="s">
        <v>44</v>
      </c>
      <c r="C8" s="21" t="s">
        <v>45</v>
      </c>
      <c r="D8" s="21"/>
      <c r="E8" s="21"/>
      <c r="F8" s="21" t="s">
        <v>34</v>
      </c>
      <c r="G8" s="21" t="s">
        <v>35</v>
      </c>
      <c r="H8" s="21" t="s">
        <v>46</v>
      </c>
      <c r="I8" s="21" t="s">
        <v>47</v>
      </c>
      <c r="J8" s="29" t="s">
        <v>48</v>
      </c>
      <c r="K8" s="21" t="s">
        <v>39</v>
      </c>
      <c r="L8" s="21">
        <v>7.54</v>
      </c>
      <c r="M8" s="21" t="s">
        <v>49</v>
      </c>
      <c r="N8" s="21" t="s">
        <v>49</v>
      </c>
      <c r="O8" s="21" t="s">
        <v>50</v>
      </c>
      <c r="P8" s="21" t="s">
        <v>42</v>
      </c>
      <c r="Q8" s="21">
        <v>7000</v>
      </c>
      <c r="R8" s="21">
        <v>4016.464211</v>
      </c>
      <c r="S8" s="41">
        <f t="shared" ref="S7:S13" si="0">T8+U8+V8+W8+X8</f>
        <v>2983.535789</v>
      </c>
      <c r="T8" s="41"/>
      <c r="U8" s="21">
        <v>2983.535789</v>
      </c>
      <c r="V8" s="21"/>
      <c r="W8" s="21"/>
      <c r="X8" s="21"/>
      <c r="Y8" s="30" t="s">
        <v>51</v>
      </c>
      <c r="Z8" s="21" t="s">
        <v>35</v>
      </c>
      <c r="AA8" s="21"/>
    </row>
    <row r="9" s="5" customFormat="1" ht="110" customHeight="1" spans="1:27">
      <c r="A9" s="21">
        <v>3</v>
      </c>
      <c r="B9" s="21" t="s">
        <v>52</v>
      </c>
      <c r="C9" s="21" t="s">
        <v>53</v>
      </c>
      <c r="D9" s="21"/>
      <c r="E9" s="21"/>
      <c r="F9" s="21" t="s">
        <v>34</v>
      </c>
      <c r="G9" s="21" t="s">
        <v>35</v>
      </c>
      <c r="H9" s="21" t="s">
        <v>54</v>
      </c>
      <c r="I9" s="21" t="s">
        <v>55</v>
      </c>
      <c r="J9" s="29" t="s">
        <v>56</v>
      </c>
      <c r="K9" s="21" t="s">
        <v>57</v>
      </c>
      <c r="L9" s="30">
        <v>920.802293061332</v>
      </c>
      <c r="M9" s="21" t="s">
        <v>58</v>
      </c>
      <c r="N9" s="21" t="s">
        <v>59</v>
      </c>
      <c r="O9" s="21" t="s">
        <v>60</v>
      </c>
      <c r="P9" s="21" t="s">
        <v>42</v>
      </c>
      <c r="Q9" s="21">
        <v>2500</v>
      </c>
      <c r="R9" s="30">
        <v>1969.546043</v>
      </c>
      <c r="S9" s="41">
        <f t="shared" si="0"/>
        <v>530.453957</v>
      </c>
      <c r="T9" s="30"/>
      <c r="U9" s="30">
        <v>530.453957</v>
      </c>
      <c r="V9" s="21"/>
      <c r="W9" s="21"/>
      <c r="X9" s="21"/>
      <c r="Y9" s="58" t="s">
        <v>61</v>
      </c>
      <c r="Z9" s="21" t="s">
        <v>35</v>
      </c>
      <c r="AA9" s="21"/>
    </row>
    <row r="10" s="5" customFormat="1" ht="110" customHeight="1" spans="1:27">
      <c r="A10" s="21">
        <v>4</v>
      </c>
      <c r="B10" s="21" t="s">
        <v>62</v>
      </c>
      <c r="C10" s="21" t="s">
        <v>63</v>
      </c>
      <c r="D10" s="21"/>
      <c r="E10" s="21"/>
      <c r="F10" s="21" t="s">
        <v>64</v>
      </c>
      <c r="G10" s="21" t="s">
        <v>35</v>
      </c>
      <c r="H10" s="21" t="s">
        <v>65</v>
      </c>
      <c r="I10" s="21" t="s">
        <v>66</v>
      </c>
      <c r="J10" s="29" t="s">
        <v>67</v>
      </c>
      <c r="K10" s="21" t="s">
        <v>39</v>
      </c>
      <c r="L10" s="30">
        <v>19.9315696691176</v>
      </c>
      <c r="M10" s="21" t="s">
        <v>68</v>
      </c>
      <c r="N10" s="21" t="s">
        <v>68</v>
      </c>
      <c r="O10" s="30" t="s">
        <v>69</v>
      </c>
      <c r="P10" s="21" t="s">
        <v>42</v>
      </c>
      <c r="Q10" s="21">
        <v>2176</v>
      </c>
      <c r="R10" s="30">
        <v>1636.29</v>
      </c>
      <c r="S10" s="41">
        <f t="shared" si="0"/>
        <v>539.71</v>
      </c>
      <c r="T10" s="21">
        <v>539.71</v>
      </c>
      <c r="U10" s="21"/>
      <c r="V10" s="21"/>
      <c r="W10" s="21"/>
      <c r="X10" s="21"/>
      <c r="Y10" s="58" t="s">
        <v>70</v>
      </c>
      <c r="Z10" s="21" t="s">
        <v>35</v>
      </c>
      <c r="AA10" s="21"/>
    </row>
    <row r="11" s="6" customFormat="1" ht="189" customHeight="1" spans="1:27">
      <c r="A11" s="22">
        <v>5</v>
      </c>
      <c r="B11" s="22" t="s">
        <v>71</v>
      </c>
      <c r="C11" s="22" t="s">
        <v>72</v>
      </c>
      <c r="D11" s="22"/>
      <c r="E11" s="22"/>
      <c r="F11" s="22" t="s">
        <v>64</v>
      </c>
      <c r="G11" s="22" t="s">
        <v>73</v>
      </c>
      <c r="H11" s="22" t="s">
        <v>74</v>
      </c>
      <c r="I11" s="22" t="s">
        <v>75</v>
      </c>
      <c r="J11" s="31" t="s">
        <v>76</v>
      </c>
      <c r="K11" s="22" t="s">
        <v>77</v>
      </c>
      <c r="L11" s="22">
        <v>13</v>
      </c>
      <c r="M11" s="22" t="s">
        <v>78</v>
      </c>
      <c r="N11" s="22" t="s">
        <v>79</v>
      </c>
      <c r="O11" s="22" t="s">
        <v>80</v>
      </c>
      <c r="P11" s="22" t="s">
        <v>42</v>
      </c>
      <c r="Q11" s="22">
        <v>650</v>
      </c>
      <c r="R11" s="42"/>
      <c r="S11" s="43">
        <v>650</v>
      </c>
      <c r="T11" s="22">
        <v>650</v>
      </c>
      <c r="U11" s="22"/>
      <c r="V11" s="22"/>
      <c r="W11" s="22"/>
      <c r="X11" s="22"/>
      <c r="Y11" s="22" t="s">
        <v>81</v>
      </c>
      <c r="Z11" s="22" t="s">
        <v>82</v>
      </c>
      <c r="AA11" s="21"/>
    </row>
    <row r="12" s="7" customFormat="1" ht="281" customHeight="1" spans="1:27">
      <c r="A12" s="22">
        <v>6</v>
      </c>
      <c r="B12" s="22" t="s">
        <v>83</v>
      </c>
      <c r="C12" s="22" t="s">
        <v>84</v>
      </c>
      <c r="D12" s="22"/>
      <c r="E12" s="22"/>
      <c r="F12" s="22" t="s">
        <v>64</v>
      </c>
      <c r="G12" s="22" t="s">
        <v>73</v>
      </c>
      <c r="H12" s="22" t="s">
        <v>74</v>
      </c>
      <c r="I12" s="22" t="s">
        <v>75</v>
      </c>
      <c r="J12" s="31" t="s">
        <v>85</v>
      </c>
      <c r="K12" s="22" t="s">
        <v>86</v>
      </c>
      <c r="L12" s="22" t="s">
        <v>87</v>
      </c>
      <c r="M12" s="22" t="s">
        <v>88</v>
      </c>
      <c r="N12" s="22" t="s">
        <v>79</v>
      </c>
      <c r="O12" s="32" t="s">
        <v>80</v>
      </c>
      <c r="P12" s="22" t="s">
        <v>42</v>
      </c>
      <c r="Q12" s="42">
        <v>13000</v>
      </c>
      <c r="R12" s="42"/>
      <c r="S12" s="43">
        <v>13000</v>
      </c>
      <c r="T12" s="22">
        <v>13000</v>
      </c>
      <c r="U12" s="22"/>
      <c r="V12" s="44"/>
      <c r="W12" s="44"/>
      <c r="X12" s="44"/>
      <c r="Y12" s="22" t="s">
        <v>89</v>
      </c>
      <c r="Z12" s="22" t="s">
        <v>90</v>
      </c>
      <c r="AA12" s="21"/>
    </row>
    <row r="13" s="7" customFormat="1" ht="142" customHeight="1" spans="1:27">
      <c r="A13" s="22">
        <v>7</v>
      </c>
      <c r="B13" s="22" t="s">
        <v>91</v>
      </c>
      <c r="C13" s="22" t="s">
        <v>92</v>
      </c>
      <c r="D13" s="22"/>
      <c r="E13" s="22"/>
      <c r="F13" s="22" t="s">
        <v>64</v>
      </c>
      <c r="G13" s="22" t="s">
        <v>73</v>
      </c>
      <c r="H13" s="22" t="s">
        <v>74</v>
      </c>
      <c r="I13" s="22" t="s">
        <v>75</v>
      </c>
      <c r="J13" s="31" t="s">
        <v>93</v>
      </c>
      <c r="K13" s="22" t="s">
        <v>94</v>
      </c>
      <c r="L13" s="22">
        <v>18000</v>
      </c>
      <c r="M13" s="22" t="s">
        <v>79</v>
      </c>
      <c r="N13" s="22" t="s">
        <v>79</v>
      </c>
      <c r="O13" s="32" t="s">
        <v>95</v>
      </c>
      <c r="P13" s="22" t="s">
        <v>42</v>
      </c>
      <c r="Q13" s="42">
        <v>3000</v>
      </c>
      <c r="R13" s="42"/>
      <c r="S13" s="43">
        <f t="shared" si="0"/>
        <v>3000</v>
      </c>
      <c r="T13" s="22">
        <v>3000</v>
      </c>
      <c r="U13" s="22"/>
      <c r="V13" s="44"/>
      <c r="W13" s="44"/>
      <c r="X13" s="44"/>
      <c r="Y13" s="22" t="s">
        <v>96</v>
      </c>
      <c r="Z13" s="22" t="s">
        <v>97</v>
      </c>
      <c r="AA13" s="21"/>
    </row>
    <row r="14" s="7" customFormat="1" ht="142" customHeight="1" spans="1:27">
      <c r="A14" s="22">
        <v>8</v>
      </c>
      <c r="B14" s="22" t="s">
        <v>98</v>
      </c>
      <c r="C14" s="22" t="s">
        <v>99</v>
      </c>
      <c r="D14" s="22" t="s">
        <v>100</v>
      </c>
      <c r="E14" s="22" t="s">
        <v>101</v>
      </c>
      <c r="F14" s="22" t="s">
        <v>64</v>
      </c>
      <c r="G14" s="22" t="s">
        <v>73</v>
      </c>
      <c r="H14" s="22" t="s">
        <v>74</v>
      </c>
      <c r="I14" s="22" t="s">
        <v>102</v>
      </c>
      <c r="J14" s="31" t="s">
        <v>103</v>
      </c>
      <c r="K14" s="22" t="s">
        <v>104</v>
      </c>
      <c r="L14" s="22" t="s">
        <v>105</v>
      </c>
      <c r="M14" s="22" t="s">
        <v>68</v>
      </c>
      <c r="N14" s="22" t="s">
        <v>68</v>
      </c>
      <c r="O14" s="32" t="s">
        <v>69</v>
      </c>
      <c r="P14" s="22" t="s">
        <v>42</v>
      </c>
      <c r="Q14" s="45">
        <v>2282</v>
      </c>
      <c r="R14" s="42"/>
      <c r="S14" s="45">
        <v>2282</v>
      </c>
      <c r="T14" s="45">
        <v>2282</v>
      </c>
      <c r="U14" s="22"/>
      <c r="V14" s="44"/>
      <c r="W14" s="44"/>
      <c r="X14" s="44"/>
      <c r="Y14" s="22" t="s">
        <v>106</v>
      </c>
      <c r="Z14" s="22" t="s">
        <v>97</v>
      </c>
      <c r="AA14" s="21"/>
    </row>
    <row r="15" s="6" customFormat="1" ht="191" customHeight="1" spans="1:27">
      <c r="A15" s="22">
        <v>9</v>
      </c>
      <c r="B15" s="22" t="s">
        <v>107</v>
      </c>
      <c r="C15" s="22" t="s">
        <v>108</v>
      </c>
      <c r="D15" s="22"/>
      <c r="E15" s="22"/>
      <c r="F15" s="22" t="s">
        <v>64</v>
      </c>
      <c r="G15" s="22" t="s">
        <v>73</v>
      </c>
      <c r="H15" s="22" t="s">
        <v>109</v>
      </c>
      <c r="I15" s="22" t="s">
        <v>110</v>
      </c>
      <c r="J15" s="31" t="s">
        <v>111</v>
      </c>
      <c r="K15" s="22" t="s">
        <v>112</v>
      </c>
      <c r="L15" s="22">
        <v>50</v>
      </c>
      <c r="M15" s="22" t="s">
        <v>113</v>
      </c>
      <c r="N15" s="22" t="s">
        <v>79</v>
      </c>
      <c r="O15" s="32" t="s">
        <v>95</v>
      </c>
      <c r="P15" s="22" t="s">
        <v>114</v>
      </c>
      <c r="Q15" s="42">
        <v>1750</v>
      </c>
      <c r="R15" s="42"/>
      <c r="S15" s="43">
        <f t="shared" ref="S15:S17" si="1">T15+U15+V15+W15+X15</f>
        <v>1750</v>
      </c>
      <c r="T15" s="22">
        <v>1750</v>
      </c>
      <c r="U15" s="22"/>
      <c r="V15" s="44"/>
      <c r="W15" s="44"/>
      <c r="X15" s="44"/>
      <c r="Y15" s="22" t="s">
        <v>115</v>
      </c>
      <c r="Z15" s="22" t="s">
        <v>82</v>
      </c>
      <c r="AA15" s="21"/>
    </row>
    <row r="16" s="6" customFormat="1" ht="160" customHeight="1" spans="1:27">
      <c r="A16" s="22">
        <v>10</v>
      </c>
      <c r="B16" s="22" t="s">
        <v>116</v>
      </c>
      <c r="C16" s="22" t="s">
        <v>117</v>
      </c>
      <c r="D16" s="22" t="s">
        <v>118</v>
      </c>
      <c r="E16" s="22"/>
      <c r="F16" s="22" t="s">
        <v>64</v>
      </c>
      <c r="G16" s="22" t="s">
        <v>73</v>
      </c>
      <c r="H16" s="22" t="s">
        <v>74</v>
      </c>
      <c r="I16" s="22" t="s">
        <v>119</v>
      </c>
      <c r="J16" s="31" t="s">
        <v>120</v>
      </c>
      <c r="K16" s="22" t="s">
        <v>112</v>
      </c>
      <c r="L16" s="22">
        <v>1</v>
      </c>
      <c r="M16" s="22" t="s">
        <v>79</v>
      </c>
      <c r="N16" s="22" t="s">
        <v>79</v>
      </c>
      <c r="O16" s="32" t="s">
        <v>95</v>
      </c>
      <c r="P16" s="22" t="s">
        <v>121</v>
      </c>
      <c r="Q16" s="42">
        <v>126</v>
      </c>
      <c r="R16" s="42"/>
      <c r="S16" s="43">
        <v>126</v>
      </c>
      <c r="T16" s="46">
        <v>126</v>
      </c>
      <c r="U16" s="22"/>
      <c r="V16" s="44"/>
      <c r="W16" s="44"/>
      <c r="X16" s="44"/>
      <c r="Y16" s="22" t="s">
        <v>122</v>
      </c>
      <c r="Z16" s="22" t="s">
        <v>123</v>
      </c>
      <c r="AA16" s="21"/>
    </row>
    <row r="17" s="6" customFormat="1" ht="262" customHeight="1" spans="1:27">
      <c r="A17" s="22">
        <v>11</v>
      </c>
      <c r="B17" s="22" t="s">
        <v>124</v>
      </c>
      <c r="C17" s="22" t="s">
        <v>125</v>
      </c>
      <c r="D17" s="22"/>
      <c r="E17" s="22"/>
      <c r="F17" s="22" t="s">
        <v>64</v>
      </c>
      <c r="G17" s="22" t="s">
        <v>73</v>
      </c>
      <c r="H17" s="22" t="s">
        <v>74</v>
      </c>
      <c r="I17" s="22" t="s">
        <v>126</v>
      </c>
      <c r="J17" s="31" t="s">
        <v>127</v>
      </c>
      <c r="K17" s="22" t="s">
        <v>128</v>
      </c>
      <c r="L17" s="22" t="s">
        <v>129</v>
      </c>
      <c r="M17" s="22" t="s">
        <v>130</v>
      </c>
      <c r="N17" s="22" t="s">
        <v>79</v>
      </c>
      <c r="O17" s="22" t="s">
        <v>131</v>
      </c>
      <c r="P17" s="22" t="s">
        <v>42</v>
      </c>
      <c r="Q17" s="47">
        <v>890</v>
      </c>
      <c r="R17" s="47"/>
      <c r="S17" s="43">
        <f t="shared" si="1"/>
        <v>390</v>
      </c>
      <c r="T17" s="22">
        <v>390</v>
      </c>
      <c r="U17" s="22"/>
      <c r="V17" s="44"/>
      <c r="W17" s="44"/>
      <c r="X17" s="44"/>
      <c r="Y17" s="32" t="s">
        <v>132</v>
      </c>
      <c r="Z17" s="22" t="s">
        <v>123</v>
      </c>
      <c r="AA17" s="21"/>
    </row>
    <row r="18" s="6" customFormat="1" ht="116" customHeight="1" spans="1:27">
      <c r="A18" s="22">
        <v>12</v>
      </c>
      <c r="B18" s="22" t="s">
        <v>133</v>
      </c>
      <c r="C18" s="22" t="s">
        <v>134</v>
      </c>
      <c r="D18" s="22"/>
      <c r="E18" s="22"/>
      <c r="F18" s="22" t="s">
        <v>64</v>
      </c>
      <c r="G18" s="22" t="s">
        <v>73</v>
      </c>
      <c r="H18" s="22" t="s">
        <v>74</v>
      </c>
      <c r="I18" s="22" t="s">
        <v>135</v>
      </c>
      <c r="J18" s="31" t="s">
        <v>136</v>
      </c>
      <c r="K18" s="22" t="s">
        <v>112</v>
      </c>
      <c r="L18" s="22">
        <v>4</v>
      </c>
      <c r="M18" s="22" t="s">
        <v>137</v>
      </c>
      <c r="N18" s="22" t="s">
        <v>79</v>
      </c>
      <c r="O18" s="32" t="s">
        <v>138</v>
      </c>
      <c r="P18" s="22" t="s">
        <v>42</v>
      </c>
      <c r="Q18" s="47">
        <v>600</v>
      </c>
      <c r="R18" s="47"/>
      <c r="S18" s="43">
        <v>600</v>
      </c>
      <c r="T18" s="47">
        <v>600</v>
      </c>
      <c r="U18" s="22"/>
      <c r="V18" s="44"/>
      <c r="W18" s="44"/>
      <c r="X18" s="44"/>
      <c r="Y18" s="32" t="s">
        <v>139</v>
      </c>
      <c r="Z18" s="22" t="s">
        <v>123</v>
      </c>
      <c r="AA18" s="21"/>
    </row>
    <row r="19" s="6" customFormat="1" ht="132" customHeight="1" spans="1:27">
      <c r="A19" s="22">
        <v>13</v>
      </c>
      <c r="B19" s="22" t="s">
        <v>140</v>
      </c>
      <c r="C19" s="22" t="s">
        <v>141</v>
      </c>
      <c r="D19" s="22"/>
      <c r="E19" s="22"/>
      <c r="F19" s="22" t="s">
        <v>64</v>
      </c>
      <c r="G19" s="22" t="s">
        <v>73</v>
      </c>
      <c r="H19" s="22" t="s">
        <v>74</v>
      </c>
      <c r="I19" s="22" t="s">
        <v>142</v>
      </c>
      <c r="J19" s="31" t="s">
        <v>143</v>
      </c>
      <c r="K19" s="33" t="s">
        <v>144</v>
      </c>
      <c r="L19" s="33">
        <v>350</v>
      </c>
      <c r="M19" s="22" t="s">
        <v>145</v>
      </c>
      <c r="N19" s="22" t="s">
        <v>146</v>
      </c>
      <c r="O19" s="22" t="s">
        <v>147</v>
      </c>
      <c r="P19" s="22" t="s">
        <v>114</v>
      </c>
      <c r="Q19" s="22">
        <v>250</v>
      </c>
      <c r="R19" s="22"/>
      <c r="S19" s="43">
        <v>250</v>
      </c>
      <c r="T19" s="33">
        <v>250</v>
      </c>
      <c r="U19" s="33"/>
      <c r="V19" s="33"/>
      <c r="W19" s="33"/>
      <c r="X19" s="33"/>
      <c r="Y19" s="22" t="s">
        <v>148</v>
      </c>
      <c r="Z19" s="22" t="s">
        <v>123</v>
      </c>
      <c r="AA19" s="21"/>
    </row>
    <row r="20" s="6" customFormat="1" ht="114" customHeight="1" spans="1:27">
      <c r="A20" s="22">
        <v>14</v>
      </c>
      <c r="B20" s="22" t="s">
        <v>149</v>
      </c>
      <c r="C20" s="22" t="s">
        <v>150</v>
      </c>
      <c r="D20" s="22"/>
      <c r="E20" s="22"/>
      <c r="F20" s="22" t="s">
        <v>64</v>
      </c>
      <c r="G20" s="22" t="s">
        <v>73</v>
      </c>
      <c r="H20" s="22" t="s">
        <v>74</v>
      </c>
      <c r="I20" s="22" t="s">
        <v>135</v>
      </c>
      <c r="J20" s="31" t="s">
        <v>151</v>
      </c>
      <c r="K20" s="22" t="s">
        <v>152</v>
      </c>
      <c r="L20" s="22">
        <v>2</v>
      </c>
      <c r="M20" s="22" t="s">
        <v>137</v>
      </c>
      <c r="N20" s="22" t="s">
        <v>79</v>
      </c>
      <c r="O20" s="32" t="s">
        <v>138</v>
      </c>
      <c r="P20" s="22" t="s">
        <v>42</v>
      </c>
      <c r="Q20" s="47">
        <v>1700</v>
      </c>
      <c r="R20" s="47"/>
      <c r="S20" s="47">
        <v>1700</v>
      </c>
      <c r="T20" s="47">
        <v>1700</v>
      </c>
      <c r="U20" s="22"/>
      <c r="V20" s="44"/>
      <c r="W20" s="44"/>
      <c r="X20" s="44"/>
      <c r="Y20" s="32" t="s">
        <v>153</v>
      </c>
      <c r="Z20" s="22" t="s">
        <v>123</v>
      </c>
      <c r="AA20" s="21"/>
    </row>
    <row r="21" s="6" customFormat="1" ht="102" spans="1:27">
      <c r="A21" s="22">
        <v>15</v>
      </c>
      <c r="B21" s="22" t="s">
        <v>154</v>
      </c>
      <c r="C21" s="22" t="s">
        <v>155</v>
      </c>
      <c r="D21" s="22"/>
      <c r="E21" s="22"/>
      <c r="F21" s="22" t="s">
        <v>64</v>
      </c>
      <c r="G21" s="22" t="s">
        <v>73</v>
      </c>
      <c r="H21" s="22" t="s">
        <v>109</v>
      </c>
      <c r="I21" s="22" t="s">
        <v>110</v>
      </c>
      <c r="J21" s="31" t="s">
        <v>156</v>
      </c>
      <c r="K21" s="22" t="s">
        <v>112</v>
      </c>
      <c r="L21" s="22">
        <v>150</v>
      </c>
      <c r="M21" s="22" t="s">
        <v>113</v>
      </c>
      <c r="N21" s="22" t="s">
        <v>79</v>
      </c>
      <c r="O21" s="22" t="s">
        <v>157</v>
      </c>
      <c r="P21" s="22" t="s">
        <v>42</v>
      </c>
      <c r="Q21" s="22">
        <v>225</v>
      </c>
      <c r="R21" s="42"/>
      <c r="S21" s="43">
        <f>T21+U21+V21+W21+X21</f>
        <v>225</v>
      </c>
      <c r="T21" s="22">
        <v>225</v>
      </c>
      <c r="U21" s="22"/>
      <c r="V21" s="22"/>
      <c r="W21" s="22"/>
      <c r="X21" s="22"/>
      <c r="Y21" s="22" t="s">
        <v>158</v>
      </c>
      <c r="Z21" s="22" t="s">
        <v>82</v>
      </c>
      <c r="AA21" s="21"/>
    </row>
    <row r="22" s="6" customFormat="1" ht="108" customHeight="1" spans="1:27">
      <c r="A22" s="22">
        <v>16</v>
      </c>
      <c r="B22" s="22" t="s">
        <v>159</v>
      </c>
      <c r="C22" s="22" t="s">
        <v>160</v>
      </c>
      <c r="D22" s="22"/>
      <c r="E22" s="22"/>
      <c r="F22" s="22" t="s">
        <v>64</v>
      </c>
      <c r="G22" s="22" t="s">
        <v>161</v>
      </c>
      <c r="H22" s="22" t="s">
        <v>162</v>
      </c>
      <c r="I22" s="22" t="s">
        <v>75</v>
      </c>
      <c r="J22" s="31" t="s">
        <v>163</v>
      </c>
      <c r="K22" s="22" t="s">
        <v>164</v>
      </c>
      <c r="L22" s="22">
        <v>134</v>
      </c>
      <c r="M22" s="22" t="s">
        <v>40</v>
      </c>
      <c r="N22" s="22" t="s">
        <v>40</v>
      </c>
      <c r="O22" s="22" t="s">
        <v>41</v>
      </c>
      <c r="P22" s="22" t="s">
        <v>42</v>
      </c>
      <c r="Q22" s="22">
        <v>700</v>
      </c>
      <c r="R22" s="22"/>
      <c r="S22" s="43">
        <f>T22+U22+V22+W22+X22</f>
        <v>700</v>
      </c>
      <c r="T22" s="22">
        <v>700</v>
      </c>
      <c r="U22" s="22"/>
      <c r="V22" s="22"/>
      <c r="W22" s="22"/>
      <c r="X22" s="22"/>
      <c r="Y22" s="22" t="s">
        <v>165</v>
      </c>
      <c r="Z22" s="22" t="s">
        <v>82</v>
      </c>
      <c r="AA22" s="21"/>
    </row>
    <row r="23" s="6" customFormat="1" ht="108" customHeight="1" spans="1:27">
      <c r="A23" s="22">
        <v>17</v>
      </c>
      <c r="B23" s="22" t="s">
        <v>166</v>
      </c>
      <c r="C23" s="22" t="s">
        <v>167</v>
      </c>
      <c r="D23" s="22"/>
      <c r="E23" s="22"/>
      <c r="F23" s="22" t="s">
        <v>34</v>
      </c>
      <c r="G23" s="22" t="s">
        <v>73</v>
      </c>
      <c r="H23" s="22" t="s">
        <v>168</v>
      </c>
      <c r="I23" s="22" t="s">
        <v>169</v>
      </c>
      <c r="J23" s="31" t="s">
        <v>170</v>
      </c>
      <c r="K23" s="22" t="s">
        <v>39</v>
      </c>
      <c r="L23" s="22">
        <v>85</v>
      </c>
      <c r="M23" s="22" t="s">
        <v>49</v>
      </c>
      <c r="N23" s="22" t="s">
        <v>49</v>
      </c>
      <c r="O23" s="22" t="s">
        <v>50</v>
      </c>
      <c r="P23" s="22" t="s">
        <v>42</v>
      </c>
      <c r="Q23" s="22">
        <v>2000</v>
      </c>
      <c r="R23" s="22"/>
      <c r="S23" s="43">
        <v>2000</v>
      </c>
      <c r="T23" s="22"/>
      <c r="U23" s="22">
        <v>2000</v>
      </c>
      <c r="V23" s="22"/>
      <c r="W23" s="22"/>
      <c r="X23" s="22"/>
      <c r="Y23" s="22" t="s">
        <v>171</v>
      </c>
      <c r="Z23" s="22" t="s">
        <v>123</v>
      </c>
      <c r="AA23" s="21"/>
    </row>
    <row r="24" s="6" customFormat="1" ht="142" customHeight="1" spans="1:27">
      <c r="A24" s="22">
        <v>18</v>
      </c>
      <c r="B24" s="22" t="s">
        <v>172</v>
      </c>
      <c r="C24" s="22" t="s">
        <v>173</v>
      </c>
      <c r="D24" s="22"/>
      <c r="E24" s="22"/>
      <c r="F24" s="22" t="s">
        <v>174</v>
      </c>
      <c r="G24" s="22" t="s">
        <v>73</v>
      </c>
      <c r="H24" s="22" t="s">
        <v>74</v>
      </c>
      <c r="I24" s="22" t="s">
        <v>75</v>
      </c>
      <c r="J24" s="31" t="s">
        <v>175</v>
      </c>
      <c r="K24" s="22" t="s">
        <v>176</v>
      </c>
      <c r="L24" s="22">
        <v>8600</v>
      </c>
      <c r="M24" s="22" t="s">
        <v>177</v>
      </c>
      <c r="N24" s="22" t="s">
        <v>177</v>
      </c>
      <c r="O24" s="32" t="s">
        <v>178</v>
      </c>
      <c r="P24" s="22" t="s">
        <v>42</v>
      </c>
      <c r="Q24" s="42">
        <v>2580</v>
      </c>
      <c r="R24" s="42"/>
      <c r="S24" s="43">
        <f>T24+U24+V24+W24+X24</f>
        <v>2580</v>
      </c>
      <c r="T24" s="22">
        <v>2580</v>
      </c>
      <c r="U24" s="22"/>
      <c r="V24" s="44"/>
      <c r="W24" s="44"/>
      <c r="X24" s="44"/>
      <c r="Y24" s="22" t="s">
        <v>179</v>
      </c>
      <c r="Z24" s="22" t="s">
        <v>97</v>
      </c>
      <c r="AA24" s="21"/>
    </row>
    <row r="25" s="6" customFormat="1" ht="176" customHeight="1" spans="1:27">
      <c r="A25" s="22">
        <v>19</v>
      </c>
      <c r="B25" s="22" t="s">
        <v>180</v>
      </c>
      <c r="C25" s="22" t="s">
        <v>181</v>
      </c>
      <c r="D25" s="22"/>
      <c r="E25" s="22"/>
      <c r="F25" s="22" t="s">
        <v>174</v>
      </c>
      <c r="G25" s="22" t="s">
        <v>73</v>
      </c>
      <c r="H25" s="22" t="s">
        <v>182</v>
      </c>
      <c r="I25" s="22" t="s">
        <v>183</v>
      </c>
      <c r="J25" s="31" t="s">
        <v>184</v>
      </c>
      <c r="K25" s="22" t="s">
        <v>185</v>
      </c>
      <c r="L25" s="22" t="s">
        <v>186</v>
      </c>
      <c r="M25" s="22" t="s">
        <v>40</v>
      </c>
      <c r="N25" s="22" t="s">
        <v>40</v>
      </c>
      <c r="O25" s="22" t="s">
        <v>41</v>
      </c>
      <c r="P25" s="22" t="s">
        <v>42</v>
      </c>
      <c r="Q25" s="47">
        <v>3367</v>
      </c>
      <c r="R25" s="47"/>
      <c r="S25" s="43">
        <v>3367</v>
      </c>
      <c r="T25" s="33">
        <v>3367</v>
      </c>
      <c r="U25" s="33"/>
      <c r="V25" s="33"/>
      <c r="W25" s="33"/>
      <c r="X25" s="33"/>
      <c r="Y25" s="22" t="s">
        <v>187</v>
      </c>
      <c r="Z25" s="22" t="s">
        <v>123</v>
      </c>
      <c r="AA25" s="21"/>
    </row>
    <row r="26" s="6" customFormat="1" ht="107" customHeight="1" spans="1:27">
      <c r="A26" s="22">
        <v>20</v>
      </c>
      <c r="B26" s="22" t="s">
        <v>188</v>
      </c>
      <c r="C26" s="22" t="s">
        <v>189</v>
      </c>
      <c r="D26" s="22"/>
      <c r="E26" s="22"/>
      <c r="F26" s="22" t="s">
        <v>190</v>
      </c>
      <c r="G26" s="22" t="s">
        <v>73</v>
      </c>
      <c r="H26" s="22" t="s">
        <v>74</v>
      </c>
      <c r="I26" s="22" t="s">
        <v>75</v>
      </c>
      <c r="J26" s="31" t="s">
        <v>191</v>
      </c>
      <c r="K26" s="22" t="s">
        <v>192</v>
      </c>
      <c r="L26" s="22">
        <v>2580</v>
      </c>
      <c r="M26" s="22" t="s">
        <v>193</v>
      </c>
      <c r="N26" s="22" t="s">
        <v>193</v>
      </c>
      <c r="O26" s="32" t="s">
        <v>194</v>
      </c>
      <c r="P26" s="22" t="s">
        <v>42</v>
      </c>
      <c r="Q26" s="42">
        <v>5418</v>
      </c>
      <c r="R26" s="42"/>
      <c r="S26" s="43">
        <v>5418</v>
      </c>
      <c r="T26" s="22">
        <v>5418</v>
      </c>
      <c r="U26" s="22"/>
      <c r="V26" s="44"/>
      <c r="W26" s="44"/>
      <c r="X26" s="44"/>
      <c r="Y26" s="22" t="s">
        <v>195</v>
      </c>
      <c r="Z26" s="22" t="s">
        <v>97</v>
      </c>
      <c r="AA26" s="21"/>
    </row>
    <row r="27" s="6" customFormat="1" ht="102" spans="1:27">
      <c r="A27" s="22">
        <v>21</v>
      </c>
      <c r="B27" s="22" t="s">
        <v>196</v>
      </c>
      <c r="C27" s="22" t="s">
        <v>197</v>
      </c>
      <c r="D27" s="22"/>
      <c r="E27" s="22"/>
      <c r="F27" s="22" t="s">
        <v>190</v>
      </c>
      <c r="G27" s="22" t="s">
        <v>73</v>
      </c>
      <c r="H27" s="22" t="s">
        <v>74</v>
      </c>
      <c r="I27" s="22" t="s">
        <v>75</v>
      </c>
      <c r="J27" s="31" t="s">
        <v>198</v>
      </c>
      <c r="K27" s="22" t="s">
        <v>192</v>
      </c>
      <c r="L27" s="22">
        <v>10000</v>
      </c>
      <c r="M27" s="22" t="s">
        <v>78</v>
      </c>
      <c r="N27" s="22" t="s">
        <v>193</v>
      </c>
      <c r="O27" s="32" t="s">
        <v>80</v>
      </c>
      <c r="P27" s="22" t="s">
        <v>42</v>
      </c>
      <c r="Q27" s="42">
        <v>1500</v>
      </c>
      <c r="R27" s="42"/>
      <c r="S27" s="43">
        <f t="shared" ref="S27:S46" si="2">T27+U27+V27+W27+X27</f>
        <v>1500</v>
      </c>
      <c r="T27" s="22">
        <v>1350</v>
      </c>
      <c r="U27" s="22">
        <v>150</v>
      </c>
      <c r="V27" s="44"/>
      <c r="W27" s="44"/>
      <c r="X27" s="44"/>
      <c r="Y27" s="22" t="s">
        <v>199</v>
      </c>
      <c r="Z27" s="22" t="s">
        <v>90</v>
      </c>
      <c r="AA27" s="21"/>
    </row>
    <row r="28" s="6" customFormat="1" ht="76.5" spans="1:27">
      <c r="A28" s="22">
        <v>22</v>
      </c>
      <c r="B28" s="22" t="s">
        <v>200</v>
      </c>
      <c r="C28" s="22" t="s">
        <v>201</v>
      </c>
      <c r="D28" s="22"/>
      <c r="E28" s="22"/>
      <c r="F28" s="22" t="s">
        <v>190</v>
      </c>
      <c r="G28" s="22" t="s">
        <v>73</v>
      </c>
      <c r="H28" s="22" t="s">
        <v>74</v>
      </c>
      <c r="I28" s="22" t="s">
        <v>75</v>
      </c>
      <c r="J28" s="31" t="s">
        <v>202</v>
      </c>
      <c r="K28" s="22" t="s">
        <v>192</v>
      </c>
      <c r="L28" s="22">
        <v>1000</v>
      </c>
      <c r="M28" s="22" t="s">
        <v>49</v>
      </c>
      <c r="N28" s="22" t="s">
        <v>49</v>
      </c>
      <c r="O28" s="22" t="s">
        <v>50</v>
      </c>
      <c r="P28" s="22" t="s">
        <v>42</v>
      </c>
      <c r="Q28" s="22">
        <v>1200</v>
      </c>
      <c r="R28" s="42"/>
      <c r="S28" s="43">
        <f t="shared" si="2"/>
        <v>1200</v>
      </c>
      <c r="T28" s="22"/>
      <c r="U28" s="22">
        <v>1200</v>
      </c>
      <c r="V28" s="22"/>
      <c r="W28" s="22"/>
      <c r="X28" s="22"/>
      <c r="Y28" s="22" t="s">
        <v>203</v>
      </c>
      <c r="Z28" s="22" t="s">
        <v>97</v>
      </c>
      <c r="AA28" s="21"/>
    </row>
    <row r="29" s="6" customFormat="1" ht="160" customHeight="1" spans="1:27">
      <c r="A29" s="22">
        <v>23</v>
      </c>
      <c r="B29" s="22" t="s">
        <v>204</v>
      </c>
      <c r="C29" s="22" t="s">
        <v>205</v>
      </c>
      <c r="D29" s="22"/>
      <c r="E29" s="22"/>
      <c r="F29" s="22" t="s">
        <v>206</v>
      </c>
      <c r="G29" s="22" t="s">
        <v>73</v>
      </c>
      <c r="H29" s="22" t="s">
        <v>74</v>
      </c>
      <c r="I29" s="22" t="s">
        <v>75</v>
      </c>
      <c r="J29" s="31" t="s">
        <v>207</v>
      </c>
      <c r="K29" s="22" t="s">
        <v>94</v>
      </c>
      <c r="L29" s="22" t="s">
        <v>208</v>
      </c>
      <c r="M29" s="22" t="s">
        <v>146</v>
      </c>
      <c r="N29" s="22" t="s">
        <v>146</v>
      </c>
      <c r="O29" s="32" t="s">
        <v>209</v>
      </c>
      <c r="P29" s="22" t="s">
        <v>114</v>
      </c>
      <c r="Q29" s="42">
        <v>70</v>
      </c>
      <c r="R29" s="42"/>
      <c r="S29" s="43">
        <f t="shared" si="2"/>
        <v>70</v>
      </c>
      <c r="T29" s="22">
        <v>70</v>
      </c>
      <c r="U29" s="22"/>
      <c r="V29" s="44"/>
      <c r="W29" s="44"/>
      <c r="X29" s="44"/>
      <c r="Y29" s="22" t="s">
        <v>210</v>
      </c>
      <c r="Z29" s="22" t="s">
        <v>82</v>
      </c>
      <c r="AA29" s="21"/>
    </row>
    <row r="30" s="6" customFormat="1" ht="127.5" spans="1:27">
      <c r="A30" s="22">
        <v>24</v>
      </c>
      <c r="B30" s="22" t="s">
        <v>211</v>
      </c>
      <c r="C30" s="22" t="s">
        <v>212</v>
      </c>
      <c r="D30" s="22" t="s">
        <v>213</v>
      </c>
      <c r="E30" s="22"/>
      <c r="F30" s="22" t="s">
        <v>64</v>
      </c>
      <c r="G30" s="22" t="s">
        <v>73</v>
      </c>
      <c r="H30" s="22" t="s">
        <v>74</v>
      </c>
      <c r="I30" s="22" t="s">
        <v>214</v>
      </c>
      <c r="J30" s="31" t="s">
        <v>215</v>
      </c>
      <c r="K30" s="22" t="s">
        <v>39</v>
      </c>
      <c r="L30" s="22">
        <v>5</v>
      </c>
      <c r="M30" s="22" t="s">
        <v>137</v>
      </c>
      <c r="N30" s="22" t="s">
        <v>216</v>
      </c>
      <c r="O30" s="22" t="s">
        <v>138</v>
      </c>
      <c r="P30" s="22" t="s">
        <v>217</v>
      </c>
      <c r="Q30" s="22">
        <v>380</v>
      </c>
      <c r="R30" s="42"/>
      <c r="S30" s="43">
        <f t="shared" si="2"/>
        <v>380</v>
      </c>
      <c r="T30" s="22">
        <v>380</v>
      </c>
      <c r="U30" s="22"/>
      <c r="V30" s="22"/>
      <c r="W30" s="22"/>
      <c r="X30" s="47"/>
      <c r="Y30" s="31" t="s">
        <v>218</v>
      </c>
      <c r="Z30" s="22" t="s">
        <v>123</v>
      </c>
      <c r="AA30" s="21"/>
    </row>
    <row r="31" s="6" customFormat="1" ht="102" customHeight="1" spans="1:27">
      <c r="A31" s="22">
        <v>25</v>
      </c>
      <c r="B31" s="22" t="s">
        <v>219</v>
      </c>
      <c r="C31" s="22" t="s">
        <v>220</v>
      </c>
      <c r="D31" s="22"/>
      <c r="E31" s="22"/>
      <c r="F31" s="22" t="s">
        <v>34</v>
      </c>
      <c r="G31" s="22" t="s">
        <v>73</v>
      </c>
      <c r="H31" s="22" t="s">
        <v>74</v>
      </c>
      <c r="I31" s="22" t="s">
        <v>221</v>
      </c>
      <c r="J31" s="31" t="s">
        <v>222</v>
      </c>
      <c r="K31" s="22" t="s">
        <v>39</v>
      </c>
      <c r="L31" s="22">
        <v>6</v>
      </c>
      <c r="M31" s="22" t="s">
        <v>223</v>
      </c>
      <c r="N31" s="22" t="s">
        <v>216</v>
      </c>
      <c r="O31" s="22" t="s">
        <v>224</v>
      </c>
      <c r="P31" s="22" t="s">
        <v>217</v>
      </c>
      <c r="Q31" s="22">
        <v>380</v>
      </c>
      <c r="R31" s="42"/>
      <c r="S31" s="43">
        <f t="shared" si="2"/>
        <v>380</v>
      </c>
      <c r="T31" s="22">
        <v>380</v>
      </c>
      <c r="U31" s="22"/>
      <c r="V31" s="22"/>
      <c r="W31" s="22"/>
      <c r="X31" s="47"/>
      <c r="Y31" s="31" t="s">
        <v>225</v>
      </c>
      <c r="Z31" s="22" t="s">
        <v>123</v>
      </c>
      <c r="AA31" s="21"/>
    </row>
    <row r="32" s="6" customFormat="1" ht="248" customHeight="1" spans="1:27">
      <c r="A32" s="22">
        <v>26</v>
      </c>
      <c r="B32" s="22" t="s">
        <v>226</v>
      </c>
      <c r="C32" s="22" t="s">
        <v>227</v>
      </c>
      <c r="D32" s="22" t="s">
        <v>228</v>
      </c>
      <c r="E32" s="22"/>
      <c r="F32" s="22" t="s">
        <v>64</v>
      </c>
      <c r="G32" s="22" t="s">
        <v>73</v>
      </c>
      <c r="H32" s="22" t="s">
        <v>74</v>
      </c>
      <c r="I32" s="22" t="s">
        <v>229</v>
      </c>
      <c r="J32" s="31" t="s">
        <v>230</v>
      </c>
      <c r="K32" s="22" t="s">
        <v>39</v>
      </c>
      <c r="L32" s="22">
        <v>4</v>
      </c>
      <c r="M32" s="22" t="s">
        <v>130</v>
      </c>
      <c r="N32" s="22" t="s">
        <v>216</v>
      </c>
      <c r="O32" s="22" t="s">
        <v>131</v>
      </c>
      <c r="P32" s="22" t="s">
        <v>217</v>
      </c>
      <c r="Q32" s="22">
        <v>340</v>
      </c>
      <c r="R32" s="42"/>
      <c r="S32" s="43">
        <f t="shared" si="2"/>
        <v>340</v>
      </c>
      <c r="T32" s="22">
        <v>340</v>
      </c>
      <c r="U32" s="22"/>
      <c r="V32" s="22"/>
      <c r="W32" s="22"/>
      <c r="X32" s="47"/>
      <c r="Y32" s="31" t="s">
        <v>231</v>
      </c>
      <c r="Z32" s="22" t="s">
        <v>123</v>
      </c>
      <c r="AA32" s="21"/>
    </row>
    <row r="33" s="6" customFormat="1" ht="127.5" spans="1:27">
      <c r="A33" s="22">
        <v>27</v>
      </c>
      <c r="B33" s="22" t="s">
        <v>232</v>
      </c>
      <c r="C33" s="22" t="s">
        <v>233</v>
      </c>
      <c r="D33" s="22"/>
      <c r="E33" s="22"/>
      <c r="F33" s="22" t="s">
        <v>64</v>
      </c>
      <c r="G33" s="22" t="s">
        <v>73</v>
      </c>
      <c r="H33" s="22" t="s">
        <v>74</v>
      </c>
      <c r="I33" s="22" t="s">
        <v>234</v>
      </c>
      <c r="J33" s="31" t="s">
        <v>235</v>
      </c>
      <c r="K33" s="22" t="s">
        <v>39</v>
      </c>
      <c r="L33" s="22">
        <v>3.5</v>
      </c>
      <c r="M33" s="22" t="s">
        <v>236</v>
      </c>
      <c r="N33" s="22" t="s">
        <v>216</v>
      </c>
      <c r="O33" s="22" t="s">
        <v>237</v>
      </c>
      <c r="P33" s="22" t="s">
        <v>217</v>
      </c>
      <c r="Q33" s="22">
        <v>250</v>
      </c>
      <c r="R33" s="42"/>
      <c r="S33" s="43">
        <f t="shared" si="2"/>
        <v>250</v>
      </c>
      <c r="T33" s="22">
        <v>250</v>
      </c>
      <c r="U33" s="22"/>
      <c r="V33" s="22"/>
      <c r="W33" s="22"/>
      <c r="X33" s="47"/>
      <c r="Y33" s="31" t="s">
        <v>238</v>
      </c>
      <c r="Z33" s="22" t="s">
        <v>123</v>
      </c>
      <c r="AA33" s="21"/>
    </row>
    <row r="34" s="6" customFormat="1" ht="103" customHeight="1" spans="1:27">
      <c r="A34" s="22">
        <v>28</v>
      </c>
      <c r="B34" s="22" t="s">
        <v>239</v>
      </c>
      <c r="C34" s="22" t="s">
        <v>240</v>
      </c>
      <c r="D34" s="22" t="s">
        <v>241</v>
      </c>
      <c r="E34" s="22"/>
      <c r="F34" s="22" t="s">
        <v>34</v>
      </c>
      <c r="G34" s="22" t="s">
        <v>73</v>
      </c>
      <c r="H34" s="22" t="s">
        <v>74</v>
      </c>
      <c r="I34" s="22" t="s">
        <v>242</v>
      </c>
      <c r="J34" s="31" t="s">
        <v>243</v>
      </c>
      <c r="K34" s="22" t="s">
        <v>39</v>
      </c>
      <c r="L34" s="22">
        <v>5</v>
      </c>
      <c r="M34" s="22" t="s">
        <v>244</v>
      </c>
      <c r="N34" s="22" t="s">
        <v>216</v>
      </c>
      <c r="O34" s="22" t="s">
        <v>245</v>
      </c>
      <c r="P34" s="22" t="s">
        <v>217</v>
      </c>
      <c r="Q34" s="22">
        <v>350</v>
      </c>
      <c r="R34" s="42"/>
      <c r="S34" s="43">
        <f t="shared" si="2"/>
        <v>350</v>
      </c>
      <c r="T34" s="22">
        <v>350</v>
      </c>
      <c r="U34" s="22"/>
      <c r="V34" s="22"/>
      <c r="W34" s="22"/>
      <c r="X34" s="47"/>
      <c r="Y34" s="31" t="s">
        <v>246</v>
      </c>
      <c r="Z34" s="22" t="s">
        <v>123</v>
      </c>
      <c r="AA34" s="21"/>
    </row>
    <row r="35" s="6" customFormat="1" ht="103" customHeight="1" spans="1:27">
      <c r="A35" s="22">
        <v>29</v>
      </c>
      <c r="B35" s="22" t="s">
        <v>247</v>
      </c>
      <c r="C35" s="22" t="s">
        <v>248</v>
      </c>
      <c r="D35" s="22" t="s">
        <v>249</v>
      </c>
      <c r="E35" s="22"/>
      <c r="F35" s="22" t="s">
        <v>34</v>
      </c>
      <c r="G35" s="22" t="s">
        <v>73</v>
      </c>
      <c r="H35" s="22" t="s">
        <v>74</v>
      </c>
      <c r="I35" s="22" t="s">
        <v>250</v>
      </c>
      <c r="J35" s="31" t="s">
        <v>251</v>
      </c>
      <c r="K35" s="22" t="s">
        <v>39</v>
      </c>
      <c r="L35" s="22">
        <v>5</v>
      </c>
      <c r="M35" s="22" t="s">
        <v>252</v>
      </c>
      <c r="N35" s="22" t="s">
        <v>216</v>
      </c>
      <c r="O35" s="22" t="s">
        <v>253</v>
      </c>
      <c r="P35" s="22" t="s">
        <v>217</v>
      </c>
      <c r="Q35" s="22">
        <v>350</v>
      </c>
      <c r="R35" s="42"/>
      <c r="S35" s="43">
        <f t="shared" si="2"/>
        <v>350</v>
      </c>
      <c r="T35" s="22">
        <v>350</v>
      </c>
      <c r="U35" s="22"/>
      <c r="V35" s="22"/>
      <c r="W35" s="22"/>
      <c r="X35" s="47"/>
      <c r="Y35" s="31" t="s">
        <v>254</v>
      </c>
      <c r="Z35" s="22" t="s">
        <v>123</v>
      </c>
      <c r="AA35" s="21"/>
    </row>
    <row r="36" s="5" customFormat="1" ht="110" customHeight="1" spans="1:27">
      <c r="A36" s="22">
        <v>30</v>
      </c>
      <c r="B36" s="22" t="s">
        <v>219</v>
      </c>
      <c r="C36" s="22" t="s">
        <v>255</v>
      </c>
      <c r="D36" s="22"/>
      <c r="E36" s="22" t="s">
        <v>256</v>
      </c>
      <c r="F36" s="22" t="s">
        <v>34</v>
      </c>
      <c r="G36" s="22" t="s">
        <v>161</v>
      </c>
      <c r="H36" s="22" t="s">
        <v>257</v>
      </c>
      <c r="I36" s="22" t="s">
        <v>75</v>
      </c>
      <c r="J36" s="31" t="s">
        <v>258</v>
      </c>
      <c r="K36" s="22" t="s">
        <v>57</v>
      </c>
      <c r="L36" s="22">
        <v>90000</v>
      </c>
      <c r="M36" s="34" t="s">
        <v>49</v>
      </c>
      <c r="N36" s="22" t="s">
        <v>49</v>
      </c>
      <c r="O36" s="34" t="s">
        <v>50</v>
      </c>
      <c r="P36" s="34" t="s">
        <v>42</v>
      </c>
      <c r="Q36" s="34">
        <v>768</v>
      </c>
      <c r="R36" s="34"/>
      <c r="S36" s="43">
        <f t="shared" si="2"/>
        <v>768</v>
      </c>
      <c r="T36" s="34">
        <v>768</v>
      </c>
      <c r="U36" s="22"/>
      <c r="V36" s="22"/>
      <c r="W36" s="22"/>
      <c r="X36" s="22"/>
      <c r="Y36" s="58" t="s">
        <v>259</v>
      </c>
      <c r="Z36" s="22" t="s">
        <v>123</v>
      </c>
      <c r="AA36" s="21"/>
    </row>
    <row r="37" s="5" customFormat="1" ht="110" customHeight="1" spans="1:27">
      <c r="A37" s="22">
        <v>31</v>
      </c>
      <c r="B37" s="22" t="s">
        <v>239</v>
      </c>
      <c r="C37" s="22" t="s">
        <v>260</v>
      </c>
      <c r="D37" s="22" t="s">
        <v>261</v>
      </c>
      <c r="E37" s="22" t="s">
        <v>262</v>
      </c>
      <c r="F37" s="22" t="s">
        <v>34</v>
      </c>
      <c r="G37" s="22" t="s">
        <v>73</v>
      </c>
      <c r="H37" s="22" t="s">
        <v>263</v>
      </c>
      <c r="I37" s="22" t="s">
        <v>264</v>
      </c>
      <c r="J37" s="31" t="s">
        <v>265</v>
      </c>
      <c r="K37" s="22" t="s">
        <v>39</v>
      </c>
      <c r="L37" s="22">
        <v>81</v>
      </c>
      <c r="M37" s="22" t="s">
        <v>49</v>
      </c>
      <c r="N37" s="22" t="s">
        <v>49</v>
      </c>
      <c r="O37" s="22" t="s">
        <v>50</v>
      </c>
      <c r="P37" s="22" t="s">
        <v>42</v>
      </c>
      <c r="Q37" s="22">
        <v>1300</v>
      </c>
      <c r="R37" s="22"/>
      <c r="S37" s="43">
        <f t="shared" si="2"/>
        <v>300</v>
      </c>
      <c r="T37" s="22">
        <v>300</v>
      </c>
      <c r="U37" s="22"/>
      <c r="V37" s="22"/>
      <c r="W37" s="22"/>
      <c r="X37" s="22"/>
      <c r="Y37" s="58" t="s">
        <v>266</v>
      </c>
      <c r="Z37" s="22" t="s">
        <v>97</v>
      </c>
      <c r="AA37" s="21"/>
    </row>
    <row r="38" s="8" customFormat="1" ht="169" customHeight="1" spans="1:27">
      <c r="A38" s="22">
        <v>32</v>
      </c>
      <c r="B38" s="23" t="s">
        <v>267</v>
      </c>
      <c r="C38" s="23" t="s">
        <v>268</v>
      </c>
      <c r="D38" s="23"/>
      <c r="E38" s="23"/>
      <c r="F38" s="22" t="s">
        <v>64</v>
      </c>
      <c r="G38" s="23" t="s">
        <v>73</v>
      </c>
      <c r="H38" s="23" t="s">
        <v>162</v>
      </c>
      <c r="I38" s="23" t="s">
        <v>269</v>
      </c>
      <c r="J38" s="35" t="s">
        <v>270</v>
      </c>
      <c r="K38" s="23" t="s">
        <v>271</v>
      </c>
      <c r="L38" s="23">
        <v>96</v>
      </c>
      <c r="M38" s="22" t="s">
        <v>137</v>
      </c>
      <c r="N38" s="22" t="s">
        <v>79</v>
      </c>
      <c r="O38" s="22" t="s">
        <v>272</v>
      </c>
      <c r="P38" s="22" t="s">
        <v>42</v>
      </c>
      <c r="Q38" s="23">
        <v>300</v>
      </c>
      <c r="R38" s="23"/>
      <c r="S38" s="43">
        <f t="shared" si="2"/>
        <v>300</v>
      </c>
      <c r="T38" s="23">
        <v>300</v>
      </c>
      <c r="U38" s="23"/>
      <c r="V38" s="23"/>
      <c r="W38" s="23"/>
      <c r="X38" s="23"/>
      <c r="Y38" s="23" t="s">
        <v>273</v>
      </c>
      <c r="Z38" s="23" t="s">
        <v>82</v>
      </c>
      <c r="AA38" s="21"/>
    </row>
    <row r="39" s="9" customFormat="1" ht="152" customHeight="1" spans="1:27">
      <c r="A39" s="22">
        <v>33</v>
      </c>
      <c r="B39" s="23" t="s">
        <v>274</v>
      </c>
      <c r="C39" s="22" t="s">
        <v>275</v>
      </c>
      <c r="D39" s="22"/>
      <c r="E39" s="22"/>
      <c r="F39" s="24" t="s">
        <v>64</v>
      </c>
      <c r="G39" s="24" t="s">
        <v>73</v>
      </c>
      <c r="H39" s="24" t="s">
        <v>74</v>
      </c>
      <c r="I39" s="22" t="s">
        <v>276</v>
      </c>
      <c r="J39" s="31" t="s">
        <v>277</v>
      </c>
      <c r="K39" s="22" t="s">
        <v>278</v>
      </c>
      <c r="L39" s="22">
        <v>17</v>
      </c>
      <c r="M39" s="22" t="s">
        <v>68</v>
      </c>
      <c r="N39" s="22" t="s">
        <v>68</v>
      </c>
      <c r="O39" s="22" t="s">
        <v>279</v>
      </c>
      <c r="P39" s="22" t="s">
        <v>42</v>
      </c>
      <c r="Q39" s="22">
        <v>368</v>
      </c>
      <c r="R39" s="22"/>
      <c r="S39" s="43">
        <f t="shared" si="2"/>
        <v>368</v>
      </c>
      <c r="T39" s="22">
        <v>368</v>
      </c>
      <c r="U39" s="22"/>
      <c r="V39" s="22"/>
      <c r="W39" s="22"/>
      <c r="X39" s="22"/>
      <c r="Y39" s="22" t="s">
        <v>280</v>
      </c>
      <c r="Z39" s="23" t="s">
        <v>82</v>
      </c>
      <c r="AA39" s="21"/>
    </row>
    <row r="40" s="6" customFormat="1" ht="242" customHeight="1" spans="1:27">
      <c r="A40" s="22">
        <v>34</v>
      </c>
      <c r="B40" s="22" t="s">
        <v>281</v>
      </c>
      <c r="C40" s="22" t="s">
        <v>282</v>
      </c>
      <c r="D40" s="22"/>
      <c r="E40" s="22"/>
      <c r="F40" s="24" t="s">
        <v>64</v>
      </c>
      <c r="G40" s="24" t="s">
        <v>73</v>
      </c>
      <c r="H40" s="22" t="s">
        <v>74</v>
      </c>
      <c r="I40" s="22" t="s">
        <v>283</v>
      </c>
      <c r="J40" s="31" t="s">
        <v>284</v>
      </c>
      <c r="K40" s="22" t="s">
        <v>104</v>
      </c>
      <c r="L40" s="22">
        <v>430</v>
      </c>
      <c r="M40" s="22" t="s">
        <v>130</v>
      </c>
      <c r="N40" s="22" t="s">
        <v>79</v>
      </c>
      <c r="O40" s="22" t="s">
        <v>131</v>
      </c>
      <c r="P40" s="22" t="s">
        <v>42</v>
      </c>
      <c r="Q40" s="47">
        <v>34.4</v>
      </c>
      <c r="R40" s="47"/>
      <c r="S40" s="47">
        <v>34.4</v>
      </c>
      <c r="T40" s="47">
        <v>34.4</v>
      </c>
      <c r="U40" s="22"/>
      <c r="V40" s="44"/>
      <c r="W40" s="44"/>
      <c r="X40" s="44"/>
      <c r="Y40" s="32" t="s">
        <v>285</v>
      </c>
      <c r="Z40" s="22" t="s">
        <v>123</v>
      </c>
      <c r="AA40" s="21"/>
    </row>
    <row r="41" s="6" customFormat="1" ht="252" customHeight="1" spans="1:27">
      <c r="A41" s="22">
        <v>35</v>
      </c>
      <c r="B41" s="22" t="s">
        <v>286</v>
      </c>
      <c r="C41" s="22" t="s">
        <v>287</v>
      </c>
      <c r="D41" s="22"/>
      <c r="E41" s="22"/>
      <c r="F41" s="22" t="s">
        <v>64</v>
      </c>
      <c r="G41" s="22" t="s">
        <v>73</v>
      </c>
      <c r="H41" s="22" t="s">
        <v>109</v>
      </c>
      <c r="I41" s="22" t="s">
        <v>288</v>
      </c>
      <c r="J41" s="31" t="s">
        <v>289</v>
      </c>
      <c r="K41" s="22" t="s">
        <v>94</v>
      </c>
      <c r="L41" s="22">
        <v>420</v>
      </c>
      <c r="M41" s="22" t="s">
        <v>290</v>
      </c>
      <c r="N41" s="22" t="s">
        <v>79</v>
      </c>
      <c r="O41" s="22" t="s">
        <v>291</v>
      </c>
      <c r="P41" s="22" t="s">
        <v>42</v>
      </c>
      <c r="Q41" s="22">
        <v>1502.1</v>
      </c>
      <c r="R41" s="22"/>
      <c r="S41" s="43">
        <f>T41+U41+V41+W41+X41</f>
        <v>1502.1</v>
      </c>
      <c r="T41" s="43">
        <v>1502.1</v>
      </c>
      <c r="U41" s="22"/>
      <c r="V41" s="22"/>
      <c r="W41" s="22"/>
      <c r="X41" s="22"/>
      <c r="Y41" s="31" t="s">
        <v>292</v>
      </c>
      <c r="Z41" s="22" t="s">
        <v>123</v>
      </c>
      <c r="AA41" s="21"/>
    </row>
    <row r="42" s="6" customFormat="1" ht="135" customHeight="1" spans="1:27">
      <c r="A42" s="22">
        <v>36</v>
      </c>
      <c r="B42" s="22" t="s">
        <v>293</v>
      </c>
      <c r="C42" s="22" t="s">
        <v>294</v>
      </c>
      <c r="D42" s="22"/>
      <c r="E42" s="22"/>
      <c r="F42" s="22" t="s">
        <v>34</v>
      </c>
      <c r="G42" s="22" t="s">
        <v>73</v>
      </c>
      <c r="H42" s="22" t="s">
        <v>109</v>
      </c>
      <c r="I42" s="22" t="s">
        <v>288</v>
      </c>
      <c r="J42" s="31" t="s">
        <v>295</v>
      </c>
      <c r="K42" s="22" t="s">
        <v>296</v>
      </c>
      <c r="L42" s="22">
        <v>332</v>
      </c>
      <c r="M42" s="22" t="s">
        <v>290</v>
      </c>
      <c r="N42" s="22" t="s">
        <v>297</v>
      </c>
      <c r="O42" s="22" t="s">
        <v>291</v>
      </c>
      <c r="P42" s="22" t="s">
        <v>42</v>
      </c>
      <c r="Q42" s="22">
        <v>60</v>
      </c>
      <c r="R42" s="47"/>
      <c r="S42" s="43">
        <f>T42+U42+V42+W42+X42</f>
        <v>60</v>
      </c>
      <c r="T42" s="33"/>
      <c r="U42" s="22">
        <v>60</v>
      </c>
      <c r="V42" s="33"/>
      <c r="W42" s="33"/>
      <c r="X42" s="33"/>
      <c r="Y42" s="31" t="s">
        <v>298</v>
      </c>
      <c r="Z42" s="31" t="s">
        <v>82</v>
      </c>
      <c r="AA42" s="21"/>
    </row>
    <row r="43" s="6" customFormat="1" ht="138" customHeight="1" spans="1:27">
      <c r="A43" s="22">
        <v>37</v>
      </c>
      <c r="B43" s="22" t="s">
        <v>299</v>
      </c>
      <c r="C43" s="22" t="s">
        <v>300</v>
      </c>
      <c r="D43" s="22"/>
      <c r="E43" s="22"/>
      <c r="F43" s="22" t="s">
        <v>34</v>
      </c>
      <c r="G43" s="22" t="s">
        <v>73</v>
      </c>
      <c r="H43" s="22" t="s">
        <v>109</v>
      </c>
      <c r="I43" s="22" t="s">
        <v>301</v>
      </c>
      <c r="J43" s="31" t="s">
        <v>302</v>
      </c>
      <c r="K43" s="22" t="s">
        <v>39</v>
      </c>
      <c r="L43" s="22">
        <v>26.66</v>
      </c>
      <c r="M43" s="22" t="s">
        <v>290</v>
      </c>
      <c r="N43" s="22" t="s">
        <v>297</v>
      </c>
      <c r="O43" s="22" t="s">
        <v>291</v>
      </c>
      <c r="P43" s="22" t="s">
        <v>42</v>
      </c>
      <c r="Q43" s="22">
        <v>2100</v>
      </c>
      <c r="R43" s="47"/>
      <c r="S43" s="43">
        <f>T43+U43+V43+W43+X43</f>
        <v>2100</v>
      </c>
      <c r="T43" s="33"/>
      <c r="U43" s="22">
        <v>2100</v>
      </c>
      <c r="V43" s="33"/>
      <c r="W43" s="33"/>
      <c r="X43" s="33"/>
      <c r="Y43" s="31" t="s">
        <v>303</v>
      </c>
      <c r="Z43" s="22" t="s">
        <v>123</v>
      </c>
      <c r="AA43" s="21"/>
    </row>
    <row r="44" s="7" customFormat="1" ht="216" customHeight="1" spans="1:27">
      <c r="A44" s="22">
        <v>38</v>
      </c>
      <c r="B44" s="22" t="s">
        <v>304</v>
      </c>
      <c r="C44" s="22" t="s">
        <v>305</v>
      </c>
      <c r="D44" s="22"/>
      <c r="E44" s="22"/>
      <c r="F44" s="22" t="s">
        <v>64</v>
      </c>
      <c r="G44" s="22" t="s">
        <v>73</v>
      </c>
      <c r="H44" s="22" t="s">
        <v>306</v>
      </c>
      <c r="I44" s="22" t="s">
        <v>307</v>
      </c>
      <c r="J44" s="31" t="s">
        <v>308</v>
      </c>
      <c r="K44" s="22" t="s">
        <v>94</v>
      </c>
      <c r="L44" s="22">
        <v>41</v>
      </c>
      <c r="M44" s="22" t="s">
        <v>145</v>
      </c>
      <c r="N44" s="22" t="s">
        <v>79</v>
      </c>
      <c r="O44" s="22" t="s">
        <v>147</v>
      </c>
      <c r="P44" s="22" t="s">
        <v>42</v>
      </c>
      <c r="Q44" s="47">
        <v>150.7</v>
      </c>
      <c r="R44" s="47"/>
      <c r="S44" s="43">
        <f>T44+U44+V44+W44+X44</f>
        <v>150.7</v>
      </c>
      <c r="T44" s="32">
        <v>150.7</v>
      </c>
      <c r="U44" s="47"/>
      <c r="V44" s="32"/>
      <c r="W44" s="32"/>
      <c r="X44" s="32"/>
      <c r="Y44" s="32" t="s">
        <v>309</v>
      </c>
      <c r="Z44" s="22" t="s">
        <v>123</v>
      </c>
      <c r="AA44" s="21"/>
    </row>
    <row r="45" s="9" customFormat="1" ht="160" customHeight="1" spans="1:27">
      <c r="A45" s="22">
        <v>39</v>
      </c>
      <c r="B45" s="22" t="s">
        <v>310</v>
      </c>
      <c r="C45" s="22" t="s">
        <v>311</v>
      </c>
      <c r="D45" s="22"/>
      <c r="E45" s="22"/>
      <c r="F45" s="22" t="s">
        <v>34</v>
      </c>
      <c r="G45" s="22" t="s">
        <v>73</v>
      </c>
      <c r="H45" s="22" t="s">
        <v>306</v>
      </c>
      <c r="I45" s="22" t="s">
        <v>307</v>
      </c>
      <c r="J45" s="31" t="s">
        <v>312</v>
      </c>
      <c r="K45" s="22" t="s">
        <v>296</v>
      </c>
      <c r="L45" s="22">
        <v>800</v>
      </c>
      <c r="M45" s="22" t="s">
        <v>145</v>
      </c>
      <c r="N45" s="22" t="s">
        <v>297</v>
      </c>
      <c r="O45" s="22" t="s">
        <v>147</v>
      </c>
      <c r="P45" s="22" t="s">
        <v>42</v>
      </c>
      <c r="Q45" s="42">
        <v>200</v>
      </c>
      <c r="R45" s="42"/>
      <c r="S45" s="43">
        <f>T45+U45+V45+W45+X45</f>
        <v>200</v>
      </c>
      <c r="T45" s="42"/>
      <c r="U45" s="42">
        <v>200</v>
      </c>
      <c r="V45" s="42"/>
      <c r="W45" s="42"/>
      <c r="X45" s="42"/>
      <c r="Y45" s="42" t="s">
        <v>313</v>
      </c>
      <c r="Z45" s="31" t="s">
        <v>82</v>
      </c>
      <c r="AA45" s="21"/>
    </row>
    <row r="46" s="7" customFormat="1" ht="178.5" spans="1:27">
      <c r="A46" s="22">
        <v>40</v>
      </c>
      <c r="B46" s="22" t="s">
        <v>314</v>
      </c>
      <c r="C46" s="22" t="s">
        <v>315</v>
      </c>
      <c r="D46" s="22"/>
      <c r="E46" s="22"/>
      <c r="F46" s="22" t="s">
        <v>34</v>
      </c>
      <c r="G46" s="22" t="s">
        <v>73</v>
      </c>
      <c r="H46" s="22" t="s">
        <v>316</v>
      </c>
      <c r="I46" s="22" t="s">
        <v>317</v>
      </c>
      <c r="J46" s="31" t="s">
        <v>318</v>
      </c>
      <c r="K46" s="22" t="s">
        <v>77</v>
      </c>
      <c r="L46" s="22">
        <v>6</v>
      </c>
      <c r="M46" s="22" t="s">
        <v>319</v>
      </c>
      <c r="N46" s="22" t="s">
        <v>319</v>
      </c>
      <c r="O46" s="22" t="s">
        <v>320</v>
      </c>
      <c r="P46" s="22" t="s">
        <v>42</v>
      </c>
      <c r="Q46" s="47">
        <v>150</v>
      </c>
      <c r="R46" s="47"/>
      <c r="S46" s="47">
        <v>150</v>
      </c>
      <c r="T46" s="47"/>
      <c r="U46" s="47">
        <v>150</v>
      </c>
      <c r="V46" s="47"/>
      <c r="W46" s="32"/>
      <c r="X46" s="32"/>
      <c r="Y46" s="59" t="s">
        <v>321</v>
      </c>
      <c r="Z46" s="31" t="s">
        <v>82</v>
      </c>
      <c r="AA46" s="21"/>
    </row>
    <row r="47" s="7" customFormat="1" ht="111" customHeight="1" spans="1:27">
      <c r="A47" s="22">
        <v>41</v>
      </c>
      <c r="B47" s="22" t="s">
        <v>322</v>
      </c>
      <c r="C47" s="22" t="s">
        <v>323</v>
      </c>
      <c r="D47" s="22"/>
      <c r="E47" s="22"/>
      <c r="F47" s="22" t="s">
        <v>64</v>
      </c>
      <c r="G47" s="22" t="s">
        <v>161</v>
      </c>
      <c r="H47" s="22" t="s">
        <v>324</v>
      </c>
      <c r="I47" s="22" t="s">
        <v>325</v>
      </c>
      <c r="J47" s="31" t="s">
        <v>326</v>
      </c>
      <c r="K47" s="22" t="s">
        <v>112</v>
      </c>
      <c r="L47" s="22">
        <v>164</v>
      </c>
      <c r="M47" s="22" t="s">
        <v>79</v>
      </c>
      <c r="N47" s="22" t="s">
        <v>79</v>
      </c>
      <c r="O47" s="22" t="s">
        <v>95</v>
      </c>
      <c r="P47" s="22" t="s">
        <v>42</v>
      </c>
      <c r="Q47" s="48">
        <v>885.8</v>
      </c>
      <c r="R47" s="48"/>
      <c r="S47" s="48">
        <v>885.8</v>
      </c>
      <c r="T47" s="48">
        <v>885.8</v>
      </c>
      <c r="U47" s="48"/>
      <c r="V47" s="32"/>
      <c r="W47" s="32"/>
      <c r="X47" s="32"/>
      <c r="Y47" s="32" t="s">
        <v>327</v>
      </c>
      <c r="Z47" s="31" t="s">
        <v>82</v>
      </c>
      <c r="AA47" s="21"/>
    </row>
    <row r="48" s="6" customFormat="1" ht="76.5" spans="1:27">
      <c r="A48" s="22">
        <v>42</v>
      </c>
      <c r="B48" s="22" t="s">
        <v>328</v>
      </c>
      <c r="C48" s="22" t="s">
        <v>329</v>
      </c>
      <c r="D48" s="22"/>
      <c r="E48" s="22"/>
      <c r="F48" s="22" t="s">
        <v>34</v>
      </c>
      <c r="G48" s="22" t="s">
        <v>73</v>
      </c>
      <c r="H48" s="22" t="s">
        <v>330</v>
      </c>
      <c r="I48" s="22" t="s">
        <v>75</v>
      </c>
      <c r="J48" s="31" t="s">
        <v>331</v>
      </c>
      <c r="K48" s="22" t="s">
        <v>39</v>
      </c>
      <c r="L48" s="22">
        <v>60</v>
      </c>
      <c r="M48" s="22" t="s">
        <v>49</v>
      </c>
      <c r="N48" s="22" t="s">
        <v>49</v>
      </c>
      <c r="O48" s="22" t="s">
        <v>50</v>
      </c>
      <c r="P48" s="22" t="s">
        <v>42</v>
      </c>
      <c r="Q48" s="22">
        <v>6540</v>
      </c>
      <c r="R48" s="22"/>
      <c r="S48" s="43">
        <v>5000</v>
      </c>
      <c r="T48" s="22"/>
      <c r="U48" s="22">
        <v>5000</v>
      </c>
      <c r="V48" s="22"/>
      <c r="W48" s="22"/>
      <c r="X48" s="22">
        <v>1540</v>
      </c>
      <c r="Y48" s="22" t="s">
        <v>332</v>
      </c>
      <c r="Z48" s="22" t="s">
        <v>123</v>
      </c>
      <c r="AA48" s="21"/>
    </row>
    <row r="49" s="10" customFormat="1" ht="153" customHeight="1" spans="1:27">
      <c r="A49" s="22">
        <v>43</v>
      </c>
      <c r="B49" s="22" t="s">
        <v>333</v>
      </c>
      <c r="C49" s="22" t="s">
        <v>334</v>
      </c>
      <c r="D49" s="22"/>
      <c r="E49" s="22"/>
      <c r="F49" s="22" t="s">
        <v>64</v>
      </c>
      <c r="G49" s="22" t="s">
        <v>161</v>
      </c>
      <c r="H49" s="22" t="s">
        <v>335</v>
      </c>
      <c r="I49" s="22" t="s">
        <v>336</v>
      </c>
      <c r="J49" s="31" t="s">
        <v>337</v>
      </c>
      <c r="K49" s="22" t="s">
        <v>39</v>
      </c>
      <c r="L49" s="22">
        <v>6.552</v>
      </c>
      <c r="M49" s="22" t="s">
        <v>40</v>
      </c>
      <c r="N49" s="22" t="s">
        <v>40</v>
      </c>
      <c r="O49" s="22" t="s">
        <v>338</v>
      </c>
      <c r="P49" s="22" t="s">
        <v>42</v>
      </c>
      <c r="Q49" s="42">
        <v>663</v>
      </c>
      <c r="R49" s="42">
        <v>0</v>
      </c>
      <c r="S49" s="42">
        <v>663</v>
      </c>
      <c r="T49" s="22">
        <v>663</v>
      </c>
      <c r="U49" s="22"/>
      <c r="V49" s="22"/>
      <c r="W49" s="22"/>
      <c r="X49" s="22"/>
      <c r="Y49" s="22" t="s">
        <v>339</v>
      </c>
      <c r="Z49" s="22" t="s">
        <v>123</v>
      </c>
      <c r="AA49" s="21"/>
    </row>
    <row r="50" s="10" customFormat="1" ht="105" customHeight="1" spans="1:27">
      <c r="A50" s="22">
        <v>44</v>
      </c>
      <c r="B50" s="22" t="s">
        <v>340</v>
      </c>
      <c r="C50" s="21" t="s">
        <v>341</v>
      </c>
      <c r="D50" s="21"/>
      <c r="E50" s="21"/>
      <c r="F50" s="22" t="s">
        <v>64</v>
      </c>
      <c r="G50" s="22" t="s">
        <v>73</v>
      </c>
      <c r="H50" s="22" t="s">
        <v>342</v>
      </c>
      <c r="I50" s="22" t="s">
        <v>343</v>
      </c>
      <c r="J50" s="36" t="s">
        <v>344</v>
      </c>
      <c r="K50" s="22" t="s">
        <v>345</v>
      </c>
      <c r="L50" s="22">
        <v>25</v>
      </c>
      <c r="M50" s="22" t="s">
        <v>40</v>
      </c>
      <c r="N50" s="22" t="s">
        <v>40</v>
      </c>
      <c r="O50" s="22" t="s">
        <v>338</v>
      </c>
      <c r="P50" s="22" t="s">
        <v>42</v>
      </c>
      <c r="Q50" s="49">
        <v>750</v>
      </c>
      <c r="R50" s="42"/>
      <c r="S50" s="49">
        <v>750</v>
      </c>
      <c r="T50" s="22">
        <v>750</v>
      </c>
      <c r="U50" s="22"/>
      <c r="V50" s="22"/>
      <c r="W50" s="50"/>
      <c r="X50" s="50"/>
      <c r="Y50" s="50" t="s">
        <v>346</v>
      </c>
      <c r="Z50" s="22" t="s">
        <v>123</v>
      </c>
      <c r="AA50" s="21"/>
    </row>
    <row r="51" s="10" customFormat="1" ht="105" customHeight="1" spans="1:27">
      <c r="A51" s="22">
        <v>45</v>
      </c>
      <c r="B51" s="22" t="s">
        <v>347</v>
      </c>
      <c r="C51" s="21" t="s">
        <v>348</v>
      </c>
      <c r="D51" s="21" t="s">
        <v>349</v>
      </c>
      <c r="E51" s="21" t="s">
        <v>350</v>
      </c>
      <c r="F51" s="22" t="s">
        <v>34</v>
      </c>
      <c r="G51" s="22" t="s">
        <v>73</v>
      </c>
      <c r="H51" s="22" t="s">
        <v>306</v>
      </c>
      <c r="I51" s="22" t="s">
        <v>55</v>
      </c>
      <c r="J51" s="29" t="s">
        <v>351</v>
      </c>
      <c r="K51" s="22" t="s">
        <v>352</v>
      </c>
      <c r="L51" s="22">
        <v>200</v>
      </c>
      <c r="M51" s="22" t="s">
        <v>58</v>
      </c>
      <c r="N51" s="22" t="s">
        <v>40</v>
      </c>
      <c r="O51" s="22" t="s">
        <v>60</v>
      </c>
      <c r="P51" s="22" t="s">
        <v>217</v>
      </c>
      <c r="Q51" s="49">
        <v>340</v>
      </c>
      <c r="R51" s="42"/>
      <c r="S51" s="49">
        <v>340</v>
      </c>
      <c r="T51" s="49"/>
      <c r="U51" s="49">
        <v>340</v>
      </c>
      <c r="V51" s="22"/>
      <c r="W51" s="50"/>
      <c r="X51" s="50"/>
      <c r="Y51" s="50" t="s">
        <v>353</v>
      </c>
      <c r="Z51" s="22" t="s">
        <v>123</v>
      </c>
      <c r="AA51" s="21"/>
    </row>
    <row r="52" s="10" customFormat="1" ht="105" customHeight="1" spans="1:27">
      <c r="A52" s="22">
        <v>46</v>
      </c>
      <c r="B52" s="22" t="s">
        <v>354</v>
      </c>
      <c r="C52" s="21" t="s">
        <v>355</v>
      </c>
      <c r="D52" s="21" t="s">
        <v>349</v>
      </c>
      <c r="E52" s="21" t="s">
        <v>350</v>
      </c>
      <c r="F52" s="22" t="s">
        <v>34</v>
      </c>
      <c r="G52" s="22" t="s">
        <v>73</v>
      </c>
      <c r="H52" s="22" t="s">
        <v>306</v>
      </c>
      <c r="I52" s="22" t="s">
        <v>55</v>
      </c>
      <c r="J52" s="29" t="s">
        <v>351</v>
      </c>
      <c r="K52" s="22" t="s">
        <v>352</v>
      </c>
      <c r="L52" s="22">
        <v>200</v>
      </c>
      <c r="M52" s="22" t="s">
        <v>58</v>
      </c>
      <c r="N52" s="22" t="s">
        <v>40</v>
      </c>
      <c r="O52" s="22" t="s">
        <v>60</v>
      </c>
      <c r="P52" s="22" t="s">
        <v>217</v>
      </c>
      <c r="Q52" s="49">
        <v>340</v>
      </c>
      <c r="R52" s="42"/>
      <c r="S52" s="49">
        <v>340</v>
      </c>
      <c r="T52" s="49"/>
      <c r="U52" s="49">
        <v>340</v>
      </c>
      <c r="V52" s="22"/>
      <c r="W52" s="50"/>
      <c r="X52" s="50"/>
      <c r="Y52" s="50" t="s">
        <v>353</v>
      </c>
      <c r="Z52" s="22" t="s">
        <v>123</v>
      </c>
      <c r="AA52" s="21"/>
    </row>
    <row r="53" s="11" customFormat="1" ht="131" customHeight="1" spans="1:27">
      <c r="A53" s="22">
        <v>47</v>
      </c>
      <c r="B53" s="22" t="s">
        <v>356</v>
      </c>
      <c r="C53" s="23" t="s">
        <v>357</v>
      </c>
      <c r="D53" s="23"/>
      <c r="E53" s="23"/>
      <c r="F53" s="22" t="s">
        <v>64</v>
      </c>
      <c r="G53" s="23" t="s">
        <v>73</v>
      </c>
      <c r="H53" s="23" t="s">
        <v>358</v>
      </c>
      <c r="I53" s="23" t="s">
        <v>359</v>
      </c>
      <c r="J53" s="35" t="s">
        <v>360</v>
      </c>
      <c r="K53" s="23" t="s">
        <v>77</v>
      </c>
      <c r="L53" s="23">
        <v>1</v>
      </c>
      <c r="M53" s="22" t="s">
        <v>137</v>
      </c>
      <c r="N53" s="22" t="s">
        <v>361</v>
      </c>
      <c r="O53" s="22" t="s">
        <v>272</v>
      </c>
      <c r="P53" s="22" t="s">
        <v>42</v>
      </c>
      <c r="Q53" s="48">
        <v>180</v>
      </c>
      <c r="R53" s="48"/>
      <c r="S53" s="48">
        <v>180</v>
      </c>
      <c r="T53" s="48">
        <v>180</v>
      </c>
      <c r="U53" s="48"/>
      <c r="V53" s="48"/>
      <c r="W53" s="48"/>
      <c r="X53" s="48"/>
      <c r="Y53" s="23" t="s">
        <v>362</v>
      </c>
      <c r="Z53" s="31" t="s">
        <v>82</v>
      </c>
      <c r="AA53" s="21"/>
    </row>
    <row r="54" s="12" customFormat="1" ht="185" customHeight="1" spans="1:27">
      <c r="A54" s="22">
        <v>48</v>
      </c>
      <c r="B54" s="22" t="s">
        <v>363</v>
      </c>
      <c r="C54" s="22" t="s">
        <v>364</v>
      </c>
      <c r="D54" s="22"/>
      <c r="E54" s="22"/>
      <c r="F54" s="22" t="s">
        <v>64</v>
      </c>
      <c r="G54" s="22" t="s">
        <v>73</v>
      </c>
      <c r="H54" s="22" t="s">
        <v>365</v>
      </c>
      <c r="I54" s="22" t="s">
        <v>366</v>
      </c>
      <c r="J54" s="31" t="s">
        <v>367</v>
      </c>
      <c r="K54" s="22" t="s">
        <v>368</v>
      </c>
      <c r="L54" s="22">
        <v>8</v>
      </c>
      <c r="M54" s="22" t="s">
        <v>290</v>
      </c>
      <c r="N54" s="22" t="s">
        <v>361</v>
      </c>
      <c r="O54" s="22" t="s">
        <v>291</v>
      </c>
      <c r="P54" s="22" t="s">
        <v>42</v>
      </c>
      <c r="Q54" s="22">
        <v>40</v>
      </c>
      <c r="R54" s="22"/>
      <c r="S54" s="22">
        <v>40</v>
      </c>
      <c r="T54" s="22">
        <v>40</v>
      </c>
      <c r="U54" s="22"/>
      <c r="V54" s="51"/>
      <c r="W54" s="51"/>
      <c r="X54" s="51"/>
      <c r="Y54" s="22" t="s">
        <v>369</v>
      </c>
      <c r="Z54" s="31" t="s">
        <v>82</v>
      </c>
      <c r="AA54" s="21"/>
    </row>
    <row r="55" s="13" customFormat="1" ht="197" customHeight="1" spans="1:27">
      <c r="A55" s="22">
        <v>49</v>
      </c>
      <c r="B55" s="22" t="s">
        <v>370</v>
      </c>
      <c r="C55" s="22" t="s">
        <v>371</v>
      </c>
      <c r="D55" s="22"/>
      <c r="E55" s="22"/>
      <c r="F55" s="22" t="s">
        <v>64</v>
      </c>
      <c r="G55" s="22" t="s">
        <v>73</v>
      </c>
      <c r="H55" s="22" t="s">
        <v>335</v>
      </c>
      <c r="I55" s="22" t="s">
        <v>372</v>
      </c>
      <c r="J55" s="37" t="s">
        <v>373</v>
      </c>
      <c r="K55" s="22" t="s">
        <v>57</v>
      </c>
      <c r="L55" s="22">
        <v>12000</v>
      </c>
      <c r="M55" s="22" t="s">
        <v>374</v>
      </c>
      <c r="N55" s="22" t="s">
        <v>79</v>
      </c>
      <c r="O55" s="22" t="s">
        <v>375</v>
      </c>
      <c r="P55" s="22" t="s">
        <v>42</v>
      </c>
      <c r="Q55" s="22">
        <f t="shared" ref="Q55:T55" si="3">180+24+64+80+45</f>
        <v>393</v>
      </c>
      <c r="R55" s="22">
        <v>0</v>
      </c>
      <c r="S55" s="22">
        <f t="shared" si="3"/>
        <v>393</v>
      </c>
      <c r="T55" s="22">
        <f t="shared" si="3"/>
        <v>393</v>
      </c>
      <c r="U55" s="52"/>
      <c r="V55" s="52"/>
      <c r="W55" s="52"/>
      <c r="X55" s="52"/>
      <c r="Y55" s="37" t="s">
        <v>376</v>
      </c>
      <c r="Z55" s="22" t="s">
        <v>123</v>
      </c>
      <c r="AA55" s="21"/>
    </row>
    <row r="56" s="13" customFormat="1" ht="192" customHeight="1" spans="1:27">
      <c r="A56" s="22">
        <v>50</v>
      </c>
      <c r="B56" s="22" t="s">
        <v>377</v>
      </c>
      <c r="C56" s="22" t="s">
        <v>378</v>
      </c>
      <c r="D56" s="22"/>
      <c r="E56" s="22"/>
      <c r="F56" s="22" t="s">
        <v>64</v>
      </c>
      <c r="G56" s="22" t="s">
        <v>73</v>
      </c>
      <c r="H56" s="22" t="s">
        <v>335</v>
      </c>
      <c r="I56" s="22" t="s">
        <v>372</v>
      </c>
      <c r="J56" s="37" t="s">
        <v>379</v>
      </c>
      <c r="K56" s="22" t="s">
        <v>104</v>
      </c>
      <c r="L56" s="22">
        <v>380</v>
      </c>
      <c r="M56" s="22" t="s">
        <v>374</v>
      </c>
      <c r="N56" s="22" t="s">
        <v>79</v>
      </c>
      <c r="O56" s="22" t="s">
        <v>375</v>
      </c>
      <c r="P56" s="22" t="s">
        <v>42</v>
      </c>
      <c r="Q56" s="22">
        <f t="shared" ref="Q56:T56" si="4">330+23+15</f>
        <v>368</v>
      </c>
      <c r="R56" s="22">
        <v>0</v>
      </c>
      <c r="S56" s="22">
        <f t="shared" si="4"/>
        <v>368</v>
      </c>
      <c r="T56" s="22">
        <f t="shared" si="4"/>
        <v>368</v>
      </c>
      <c r="U56" s="52"/>
      <c r="V56" s="52"/>
      <c r="W56" s="52"/>
      <c r="X56" s="52"/>
      <c r="Y56" s="37" t="s">
        <v>380</v>
      </c>
      <c r="Z56" s="22" t="s">
        <v>123</v>
      </c>
      <c r="AA56" s="21"/>
    </row>
    <row r="57" s="12" customFormat="1" ht="180" customHeight="1" spans="1:27">
      <c r="A57" s="22">
        <v>51</v>
      </c>
      <c r="B57" s="22" t="s">
        <v>381</v>
      </c>
      <c r="C57" s="22" t="s">
        <v>382</v>
      </c>
      <c r="D57" s="22"/>
      <c r="E57" s="22"/>
      <c r="F57" s="22" t="s">
        <v>64</v>
      </c>
      <c r="G57" s="22" t="s">
        <v>73</v>
      </c>
      <c r="H57" s="22" t="s">
        <v>324</v>
      </c>
      <c r="I57" s="22" t="s">
        <v>66</v>
      </c>
      <c r="J57" s="31" t="s">
        <v>383</v>
      </c>
      <c r="K57" s="22" t="s">
        <v>384</v>
      </c>
      <c r="L57" s="22">
        <v>296</v>
      </c>
      <c r="M57" s="22" t="s">
        <v>68</v>
      </c>
      <c r="N57" s="22" t="s">
        <v>68</v>
      </c>
      <c r="O57" s="22" t="s">
        <v>385</v>
      </c>
      <c r="P57" s="22" t="s">
        <v>42</v>
      </c>
      <c r="Q57" s="22">
        <v>4720</v>
      </c>
      <c r="R57" s="22"/>
      <c r="S57" s="22">
        <v>4720</v>
      </c>
      <c r="T57" s="22">
        <v>4720</v>
      </c>
      <c r="U57" s="22"/>
      <c r="V57" s="51"/>
      <c r="W57" s="51"/>
      <c r="X57" s="51"/>
      <c r="Y57" s="31" t="s">
        <v>386</v>
      </c>
      <c r="Z57" s="22" t="s">
        <v>123</v>
      </c>
      <c r="AA57" s="21"/>
    </row>
    <row r="58" s="12" customFormat="1" ht="180" customHeight="1" spans="1:27">
      <c r="A58" s="22">
        <v>52</v>
      </c>
      <c r="B58" s="22" t="s">
        <v>387</v>
      </c>
      <c r="C58" s="22" t="s">
        <v>388</v>
      </c>
      <c r="D58" s="22" t="s">
        <v>64</v>
      </c>
      <c r="E58" s="22" t="s">
        <v>73</v>
      </c>
      <c r="F58" s="22" t="s">
        <v>64</v>
      </c>
      <c r="G58" s="22" t="s">
        <v>73</v>
      </c>
      <c r="H58" s="22" t="s">
        <v>389</v>
      </c>
      <c r="I58" s="22" t="s">
        <v>390</v>
      </c>
      <c r="J58" s="31" t="s">
        <v>391</v>
      </c>
      <c r="K58" s="22" t="s">
        <v>57</v>
      </c>
      <c r="L58" s="22">
        <v>8500</v>
      </c>
      <c r="M58" s="22" t="s">
        <v>374</v>
      </c>
      <c r="N58" s="22" t="s">
        <v>79</v>
      </c>
      <c r="O58" s="22" t="s">
        <v>375</v>
      </c>
      <c r="P58" s="22" t="s">
        <v>42</v>
      </c>
      <c r="Q58" s="22">
        <v>850</v>
      </c>
      <c r="R58" s="22"/>
      <c r="S58" s="22">
        <v>850</v>
      </c>
      <c r="U58" s="22">
        <v>850</v>
      </c>
      <c r="V58" s="22"/>
      <c r="W58" s="22"/>
      <c r="X58" s="22"/>
      <c r="Y58" s="31" t="s">
        <v>392</v>
      </c>
      <c r="Z58" s="22" t="s">
        <v>393</v>
      </c>
      <c r="AA58" s="21"/>
    </row>
  </sheetData>
  <mergeCells count="24">
    <mergeCell ref="A1:AA1"/>
    <mergeCell ref="Q3:X3"/>
    <mergeCell ref="S4:W4"/>
    <mergeCell ref="A6:J6"/>
    <mergeCell ref="A3:A5"/>
    <mergeCell ref="B3:B5"/>
    <mergeCell ref="C3:C5"/>
    <mergeCell ref="F3:F5"/>
    <mergeCell ref="G3:G5"/>
    <mergeCell ref="H3:H5"/>
    <mergeCell ref="I3:I5"/>
    <mergeCell ref="J3:J5"/>
    <mergeCell ref="K3:K5"/>
    <mergeCell ref="L3:L5"/>
    <mergeCell ref="M3:M5"/>
    <mergeCell ref="N3:N5"/>
    <mergeCell ref="O3:O5"/>
    <mergeCell ref="P3:P5"/>
    <mergeCell ref="Q4:Q5"/>
    <mergeCell ref="R4:R5"/>
    <mergeCell ref="X4:X5"/>
    <mergeCell ref="Y3:Y5"/>
    <mergeCell ref="Z3:Z5"/>
    <mergeCell ref="AA3:AA5"/>
  </mergeCells>
  <dataValidations count="4">
    <dataValidation type="list" allowBlank="1" showInputMessage="1" showErrorMessage="1" sqref="P38">
      <formula1>"巩固任务资金,以工代赈资金,少数民族发展资金,国有农场资金,国有牧场资金,国有林场资金,一般债券"</formula1>
    </dataValidation>
    <dataValidation type="list" allowBlank="1" showInputMessage="1" showErrorMessage="1" sqref="E58 G7:G37 G39:G42 G44:G52 G54:G58">
      <formula1>"新建,续建,改扩建"</formula1>
    </dataValidation>
    <dataValidation type="list" allowBlank="1" showInputMessage="1" showErrorMessage="1" sqref="F7:F15 F17:F29 F36:F58">
      <formula1>"产业发展类,就业类,乡村建设类,易地搬迁后扶类,巩固拓展脱贫攻坚成果类,其他类"</formula1>
    </dataValidation>
    <dataValidation type="list" allowBlank="1" showInputMessage="1" showErrorMessage="1" sqref="P7:P37 P39:P57">
      <formula1>"巩固任务资金,以工代赈任务资金,少数民族发展任务资金,国有林场资金,国有农场资金,国有牧场资金,债券资金"</formula1>
    </dataValidation>
  </dataValidations>
  <pageMargins left="0.393055555555556" right="0.472222222222222" top="0.629861111111111" bottom="0.550694444444444" header="0.5" footer="0.5"/>
  <pageSetup paperSize="8" scale="3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项目计划表2月10日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fupinban</dc:creator>
  <cp:lastModifiedBy>搁浅的旧时光</cp:lastModifiedBy>
  <dcterms:created xsi:type="dcterms:W3CDTF">2024-10-17T03:21:00Z</dcterms:created>
  <dcterms:modified xsi:type="dcterms:W3CDTF">2025-02-10T11:36:45Z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ICV">
    <vt:lpwstr>7442B7ACBF9F489296175F3B77F8AB71_13</vt:lpwstr>
  </property>
  <property fmtid="{D5CDD505-2E9C-101B-9397-08002B2CF9AE}" pid="4" name="KSOReadingLayout">
    <vt:bool>true</vt:bool>
  </property>
</Properties>
</file>