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000"/>
  </bookViews>
  <sheets>
    <sheet name="安排资金项目" sheetId="1" r:id="rId1"/>
  </sheets>
  <definedNames>
    <definedName name="_xlnm._FilterDatabase" localSheetId="0" hidden="1">安排资金项目!$A$7:$AN$49</definedName>
    <definedName name="_xlnm.Print_Titles" localSheetId="0">安排资金项目!$3:$6</definedName>
    <definedName name="_xlnm.Print_Area" localSheetId="0">安排资金项目!$A$1:$AJ$49</definedName>
  </definedNames>
  <calcPr calcId="144525"/>
</workbook>
</file>

<file path=xl/sharedStrings.xml><?xml version="1.0" encoding="utf-8"?>
<sst xmlns="http://schemas.openxmlformats.org/spreadsheetml/2006/main" count="466" uniqueCount="283">
  <si>
    <t>附件</t>
  </si>
  <si>
    <t>和田县2023年巩固拓展脱贫攻坚成果同乡村振兴有效衔接项目计划完成情况统计表（安排资金项目）</t>
  </si>
  <si>
    <t>制表单位：和田县乡村振兴局</t>
  </si>
  <si>
    <t>制表时间：2023年11月20日</t>
  </si>
  <si>
    <t>项目序号</t>
  </si>
  <si>
    <t>项目库编号</t>
  </si>
  <si>
    <t>项目名称</t>
  </si>
  <si>
    <t>建设性质（新建、续建、改扩建）</t>
  </si>
  <si>
    <t>建设起至期限</t>
  </si>
  <si>
    <t>建设地点</t>
  </si>
  <si>
    <t>建设任务</t>
  </si>
  <si>
    <t>项目类别</t>
  </si>
  <si>
    <t>受益人口数（人）</t>
  </si>
  <si>
    <t>县市责任单位</t>
  </si>
  <si>
    <t>地区责任单位</t>
  </si>
  <si>
    <t>县市分管领导</t>
  </si>
  <si>
    <t>其中</t>
  </si>
  <si>
    <t>项目完成情况</t>
  </si>
  <si>
    <t>产业发展</t>
  </si>
  <si>
    <t>就业项目</t>
  </si>
  <si>
    <t>乡村建设行动</t>
  </si>
  <si>
    <t>易地搬迁后扶</t>
  </si>
  <si>
    <t>巩固三保障成果</t>
  </si>
  <si>
    <t>乡村治理和精神文明建设</t>
  </si>
  <si>
    <t>项目管理费</t>
  </si>
  <si>
    <t>其他</t>
  </si>
  <si>
    <t>项目总投资</t>
  </si>
  <si>
    <t>政府投资（衔接资金）</t>
  </si>
  <si>
    <t>其他政府投资</t>
  </si>
  <si>
    <t>企业投资</t>
  </si>
  <si>
    <t>小计</t>
  </si>
  <si>
    <t>截止2022年12月前已安排使用资金</t>
  </si>
  <si>
    <t>2023年安排资金</t>
  </si>
  <si>
    <t>中央衔接补助资金</t>
  </si>
  <si>
    <t>自治区衔接补助资金</t>
  </si>
  <si>
    <t>其它涉农整合资金</t>
  </si>
  <si>
    <t>地方政府债券资金</t>
  </si>
  <si>
    <t>地、县配套资金</t>
  </si>
  <si>
    <t>截止2022年年底前已安排资金</t>
  </si>
  <si>
    <t>2023年计划安排资金</t>
  </si>
  <si>
    <t>巩固脱贫攻坚成果和乡村振兴任务</t>
  </si>
  <si>
    <t>欠发达国有农场</t>
  </si>
  <si>
    <t>少数民族发展</t>
  </si>
  <si>
    <t>以工代赈</t>
  </si>
  <si>
    <t>共计42个项目</t>
  </si>
  <si>
    <t>653221-2021-NY-013</t>
  </si>
  <si>
    <t>和田县2021年高标准农田（高效节水）建设项目</t>
  </si>
  <si>
    <t>续建</t>
  </si>
  <si>
    <t>2021.03-2023.09</t>
  </si>
  <si>
    <t>英艾日克乡、阿瓦提乡、罕艾日克镇、色格孜库勒乡、英阿瓦提乡</t>
  </si>
  <si>
    <r>
      <rPr>
        <b/>
        <sz val="12"/>
        <rFont val="宋体"/>
        <charset val="134"/>
        <scheme val="minor"/>
      </rPr>
      <t>建设规模及建设内容：</t>
    </r>
    <r>
      <rPr>
        <sz val="12"/>
        <rFont val="宋体"/>
        <charset val="134"/>
        <scheme val="minor"/>
      </rPr>
      <t>新建3万亩高标准农田及3万亩高效节水，总投资10800万元。一是和田县色格孜库勒乡苏盖提博斯坦村等8个村2021年1万亩高效节水建设项目，小计1800万元；二是和田县罕艾日克镇阿格玛克村等14个村2021年0.55万亩高标准建设项目（土地平整、田间道路、农田防护林、耕地质量建设部分），小计990万元；三是和田县英阿瓦提乡、罕艾日克镇玉如什开村等13个村2021年2万亩高效节水建设项目，小计3600万元；四是和田县英艾日克乡、塔瓦库勒乡英艾日克村等10个村2021年1.3万亩高标准农田建设项目（土地平整、灌溉与排水部分），小计2340万元；五是和田县阿瓦提乡什旁村等10个村2021年1.15万亩高标准农田建设项目（土地平整、灌溉与排水部分），小计2070万元。</t>
    </r>
  </si>
  <si>
    <t>和田县农业农村局</t>
  </si>
  <si>
    <t>地区农业农村局</t>
  </si>
  <si>
    <t>艾尼瓦尔·阿迪力</t>
  </si>
  <si>
    <t>已完工</t>
  </si>
  <si>
    <t>653221-2021-NY-014</t>
  </si>
  <si>
    <t>和田县2021年高标准农田建设项目</t>
  </si>
  <si>
    <t>2021.10-2023.08</t>
  </si>
  <si>
    <t>阿瓦提乡、罕艾日克镇、色格孜库勒乡、英阿瓦提乡</t>
  </si>
  <si>
    <r>
      <rPr>
        <b/>
        <sz val="12"/>
        <rFont val="宋体"/>
        <charset val="134"/>
        <scheme val="minor"/>
      </rPr>
      <t>建设规模及内容：</t>
    </r>
    <r>
      <rPr>
        <sz val="12"/>
        <rFont val="宋体"/>
        <charset val="134"/>
        <scheme val="minor"/>
      </rPr>
      <t>建设高标准农田3.0445万亩。一是土地平整20284亩；二是在土地平整范围内实施滴灌工程共计12279亩；三是土壤改良10161亩。</t>
    </r>
  </si>
  <si>
    <t>653221-2021-SL-010</t>
  </si>
  <si>
    <t>和田县吾宗肖乡依干力克村段防洪堤工程</t>
  </si>
  <si>
    <t>2021.03-2023.08</t>
  </si>
  <si>
    <t>吾宗肖乡依干力克村</t>
  </si>
  <si>
    <r>
      <rPr>
        <b/>
        <sz val="12"/>
        <rFont val="宋体"/>
        <charset val="134"/>
      </rPr>
      <t>建设内容：</t>
    </r>
    <r>
      <rPr>
        <sz val="12"/>
        <rFont val="宋体"/>
        <charset val="134"/>
      </rPr>
      <t>新建砼防洪提5.478公里，工程建筑物级别为5级，合理使用年限按30年设计。</t>
    </r>
  </si>
  <si>
    <t>和田县水利局</t>
  </si>
  <si>
    <t>地区水利局</t>
  </si>
  <si>
    <t>王志奎</t>
  </si>
  <si>
    <t>653221-2022-NY-006</t>
  </si>
  <si>
    <t>和田县高效节能温室及配套设施项目（三期）</t>
  </si>
  <si>
    <t>2021.01-2023.07</t>
  </si>
  <si>
    <t>农业科技园区（经济新区）</t>
  </si>
  <si>
    <r>
      <rPr>
        <b/>
        <sz val="12"/>
        <rFont val="宋体"/>
        <charset val="134"/>
      </rPr>
      <t>建设规模及建设内容：</t>
    </r>
    <r>
      <rPr>
        <sz val="12"/>
        <rFont val="宋体"/>
        <charset val="134"/>
      </rPr>
      <t>项目总投资45200万元，新建600座高效节能温室大棚及土地修复，每座棚面积2249平方米(长160米、宽14米,耳房长3米、宽3米)，总建筑面积1349400平方米，地上一层，钢结构。其中：政府投资16700万元，用于新建200座高效节能温室大棚及土地修复，每座棚面积2249平方米（大棚长160米，宽14米；耳房长3米，宽3米），总建筑面积449800平方米，地上一层，钢结构；企业投资28500万元，用于新建400座高效节能温室大棚，每座棚面积2249平方米(长160米、宽14米,耳房长3米、宽3米)，总建筑面积899600平方米，地上一层，钢结构。</t>
    </r>
    <r>
      <rPr>
        <b/>
        <sz val="12"/>
        <rFont val="宋体"/>
        <charset val="134"/>
      </rPr>
      <t xml:space="preserve">
龙头企业：</t>
    </r>
    <r>
      <rPr>
        <sz val="12"/>
        <rFont val="宋体"/>
        <charset val="134"/>
      </rPr>
      <t>新疆九鼎农业集团有限公司/新疆盛世华强农业科技有限公司</t>
    </r>
    <r>
      <rPr>
        <b/>
        <sz val="12"/>
        <rFont val="宋体"/>
        <charset val="134"/>
      </rPr>
      <t xml:space="preserve">
经营模式：</t>
    </r>
    <r>
      <rPr>
        <sz val="12"/>
        <rFont val="宋体"/>
        <charset val="134"/>
      </rPr>
      <t>采用“政府指导+龙头企业引领+合作社实施+职业农民”运营模式，全面推行标准化、产业化生产模式。</t>
    </r>
  </si>
  <si>
    <t>和田县农业科技园区管委会</t>
  </si>
  <si>
    <t>653221-2023-CY-001</t>
  </si>
  <si>
    <t>和田县高效节能温室大棚电力配套项目</t>
  </si>
  <si>
    <t>2023.03-2023.09</t>
  </si>
  <si>
    <t>和田县经济新区</t>
  </si>
  <si>
    <r>
      <rPr>
        <b/>
        <sz val="12"/>
        <rFont val="宋体"/>
        <charset val="134"/>
      </rPr>
      <t>建设规模及建设内容：</t>
    </r>
    <r>
      <rPr>
        <sz val="12"/>
        <rFont val="宋体"/>
        <charset val="134"/>
      </rPr>
      <t>总投资3279.66万元。（1）10kV高压部分：新建高压T接点设备37套、10kV电缆线路2.52km，电缆型号采用ZR-YJV22-8.7/15-3*150铠装电力电缆；新建10kV箱变37座（其中100kVA箱变5座、200kVA箱变6座、315kVA箱变8座、500kVA箱变1座、630kVA箱变5座、800kVA箱变4座、1000kVA箱变8座），含基础及附属设施；（2）0.4kV低压部分：新建0.4kV低压线路合计10.69km（0.4kV电缆出线线路1.2km、0.4kV单回架空线路9.49km）、AL一级配电箱116台、AL1一级配电箱64台、DL配电柜40台、DL2配电柜40台、KP-Z温室大棚配电箱561台、KP-K温室大棚配电箱641台、水肥一体棚循环泵动力配电系统（KT1-4）3套。</t>
    </r>
  </si>
  <si>
    <t>653221-2022-RJ-001</t>
  </si>
  <si>
    <t>和田县和谐、和融、和安新村异地搬迁点污水排水管网建设项目</t>
  </si>
  <si>
    <t>2022.02-2023.07</t>
  </si>
  <si>
    <t>经济新区和谐、和融、和安新村</t>
  </si>
  <si>
    <r>
      <rPr>
        <b/>
        <sz val="12"/>
        <rFont val="宋体"/>
        <charset val="134"/>
      </rPr>
      <t>建设规模</t>
    </r>
    <r>
      <rPr>
        <sz val="12"/>
        <rFont val="宋体"/>
        <charset val="134"/>
      </rPr>
      <t>：新建DN160-DN500 污水管道及配套附属设施，管道总长56.83km；新建4座污水提升泵站。
建设内容：和谐新村新建DN160-DN500污水管道，管道总长20.20km，新建3座污水提升泵站；和融新村新建DN160-DN300污水管道，管道总长19.21km；和安新村新建DN160-DN300污水管道，管道总长13.38km；新建DN500排水主管网3.69km，新建 DN150 压力排水管0.35km，新建1座污水提升泵站。</t>
    </r>
  </si>
  <si>
    <t>地区住建局</t>
  </si>
  <si>
    <t>653221-2022-CY-010</t>
  </si>
  <si>
    <t>和田县朗如乡乡村振兴创业基地建设项目</t>
  </si>
  <si>
    <t>2022.03-2023.07</t>
  </si>
  <si>
    <t>朗如乡朗如村（乡巴扎）</t>
  </si>
  <si>
    <r>
      <rPr>
        <b/>
        <sz val="12"/>
        <rFont val="宋体"/>
        <charset val="134"/>
      </rPr>
      <t>建设规模及建设内容：</t>
    </r>
    <r>
      <rPr>
        <sz val="12"/>
        <rFont val="宋体"/>
        <charset val="134"/>
      </rPr>
      <t>新建乡村振兴创业基地4219.14平方米，其中：1#楼建筑面积1367.55平方米，地上二层，框架结构；2#楼建筑面积2851.59平方米，地上二层，框架结构；配套室外给排水、消防水池及电力等设施。</t>
    </r>
  </si>
  <si>
    <t>和田县朗如乡人民政府</t>
  </si>
  <si>
    <t>地区商工局</t>
  </si>
  <si>
    <t>古丽仙·阿西木</t>
  </si>
  <si>
    <t>653221-2023-CY-004</t>
  </si>
  <si>
    <t>和田县核桃精深加工项目</t>
  </si>
  <si>
    <t>新建</t>
  </si>
  <si>
    <t>2023.02-2023.08</t>
  </si>
  <si>
    <t>巴格其镇</t>
  </si>
  <si>
    <r>
      <rPr>
        <b/>
        <sz val="12"/>
        <rFont val="宋体"/>
        <charset val="134"/>
        <scheme val="minor"/>
      </rPr>
      <t>建设规模及建设内容：</t>
    </r>
    <r>
      <rPr>
        <sz val="12"/>
        <rFont val="宋体"/>
        <charset val="134"/>
        <scheme val="minor"/>
      </rPr>
      <t>投资4000万元，其中政府投资1900万元，购置核桃油、核桃仁生产线5条，企业投资2000万元，用于改造核桃油、核桃仁等精深加工车间6900平方米。
龙头企业：和田惠农电子商务有限公司
运营模式：政府合作，企业保障综合收益不低于4%。</t>
    </r>
  </si>
  <si>
    <r>
      <rPr>
        <sz val="12"/>
        <rFont val="宋体"/>
        <charset val="134"/>
      </rPr>
      <t>艾尼瓦尔</t>
    </r>
    <r>
      <rPr>
        <sz val="12"/>
        <rFont val="Times New Roman"/>
        <charset val="134"/>
      </rPr>
      <t>·</t>
    </r>
    <r>
      <rPr>
        <sz val="12"/>
        <rFont val="宋体"/>
        <charset val="134"/>
      </rPr>
      <t>阿迪力</t>
    </r>
  </si>
  <si>
    <t>653221-2023-CY-023</t>
  </si>
  <si>
    <t>和田县巴格其镇乡村振兴创业基地建设项目</t>
  </si>
  <si>
    <t>2023.01-2023.05</t>
  </si>
  <si>
    <t>巴格其镇各村</t>
  </si>
  <si>
    <r>
      <rPr>
        <b/>
        <sz val="12"/>
        <rFont val="宋体"/>
        <charset val="134"/>
        <scheme val="minor"/>
      </rPr>
      <t>建设规模及建设内容：</t>
    </r>
    <r>
      <rPr>
        <sz val="12"/>
        <rFont val="宋体"/>
        <charset val="134"/>
        <scheme val="minor"/>
      </rPr>
      <t>巴格其镇故城村新建创业基地，总建筑面积6005.44平方米，及配套室外附属。1#、2#、3#商铺各1栋，建筑面积均为1589.76平方米，地上二层；4#商铺1栋，建筑面积1236.16平方米，地上二层；均为框架结构；及配套包含室外给排水管网、消防管网及供配电管网、变压器、地面硬化等附属设施。</t>
    </r>
  </si>
  <si>
    <t>和田县巴格其镇人民政府</t>
  </si>
  <si>
    <t>地区市场监督管理局</t>
  </si>
  <si>
    <t>李广辉</t>
  </si>
  <si>
    <t>653221-2023-CY-025</t>
  </si>
  <si>
    <t>和田县经济新区乡村振兴创业基地建设项目</t>
  </si>
  <si>
    <r>
      <rPr>
        <b/>
        <sz val="12"/>
        <rFont val="宋体"/>
        <charset val="134"/>
        <scheme val="minor"/>
      </rPr>
      <t>建设规模及建设内容：</t>
    </r>
    <r>
      <rPr>
        <sz val="12"/>
        <rFont val="宋体"/>
        <charset val="134"/>
        <scheme val="minor"/>
      </rPr>
      <t>在和田县经济新区新建乡村振兴创业基地，总建筑面积27670.44平方米，其中：（1）1#楼建筑面积13162.22平方米，地上四层，地下一层，框架结构；（2）2#楼建筑面积5514.00平方米，地上四层，框架结构；（3）3#楼建筑面积8994.22平方米，地上四层，框架结构；附属设施：包含水电等附属设施。</t>
    </r>
  </si>
  <si>
    <t>653221-2023-LY-008</t>
  </si>
  <si>
    <t>和田县朗如乡大红柳滩旅游驿站建设项目</t>
  </si>
  <si>
    <t>2023.01-2023.12</t>
  </si>
  <si>
    <t>朗如乡普夏牧区、大红柳滩</t>
  </si>
  <si>
    <r>
      <rPr>
        <b/>
        <sz val="12"/>
        <rFont val="宋体"/>
        <charset val="134"/>
        <scheme val="minor"/>
      </rPr>
      <t>建设规模及建设内容：</t>
    </r>
    <r>
      <rPr>
        <sz val="12"/>
        <rFont val="宋体"/>
        <charset val="134"/>
        <scheme val="minor"/>
      </rPr>
      <t>总建筑面积2313.16平方米，其中新建旅游驿站建筑面积2037.49平方米，地上一层，砖混结构；新建消防水池建筑面积275.67平方米，地下一层，钢筋混凝土结构；配套室外地面硬化、给排水、采暖、消防及电力设施等。</t>
    </r>
  </si>
  <si>
    <t>地区文旅局</t>
  </si>
  <si>
    <t>高鹰</t>
  </si>
  <si>
    <t>653221-2023-SL-006</t>
  </si>
  <si>
    <t>和田县乡村振兴农业示范供水配套项目（二期）</t>
  </si>
  <si>
    <t>2023.03-2023.08</t>
  </si>
  <si>
    <r>
      <rPr>
        <b/>
        <sz val="12"/>
        <rFont val="宋体"/>
        <charset val="134"/>
        <scheme val="minor"/>
      </rPr>
      <t>建设规模及建设内容：</t>
    </r>
    <r>
      <rPr>
        <sz val="12"/>
        <rFont val="宋体"/>
        <charset val="134"/>
        <scheme val="minor"/>
      </rPr>
      <t>新建灌溉管道51.04km，其中DE400管道3.53km，DE250管道10.36km， DE75管道37.15km，以及管道附属建筑物，维修机井1眼。</t>
    </r>
  </si>
  <si>
    <t>653221-2023-HB-001</t>
  </si>
  <si>
    <t>和田县环境整治设备采购项目</t>
  </si>
  <si>
    <t>巴格其镇、喀什塔什乡、罕艾日克镇、布扎克乡</t>
  </si>
  <si>
    <r>
      <rPr>
        <b/>
        <sz val="12"/>
        <rFont val="宋体"/>
        <charset val="134"/>
        <scheme val="minor"/>
      </rPr>
      <t>建设规模及建设内容：</t>
    </r>
    <r>
      <rPr>
        <sz val="12"/>
        <rFont val="宋体"/>
        <charset val="134"/>
        <scheme val="minor"/>
      </rPr>
      <t>总投资250万元，其中：</t>
    </r>
    <r>
      <rPr>
        <b/>
        <sz val="12"/>
        <rFont val="宋体"/>
        <charset val="134"/>
        <scheme val="minor"/>
      </rPr>
      <t>巴格其镇</t>
    </r>
    <r>
      <rPr>
        <sz val="12"/>
        <rFont val="宋体"/>
        <charset val="134"/>
        <scheme val="minor"/>
      </rPr>
      <t>投资50万元，采购2台道路清扫车、2台洒水车；</t>
    </r>
    <r>
      <rPr>
        <b/>
        <sz val="12"/>
        <rFont val="宋体"/>
        <charset val="134"/>
        <scheme val="minor"/>
      </rPr>
      <t>喀什塔什乡</t>
    </r>
    <r>
      <rPr>
        <sz val="12"/>
        <rFont val="宋体"/>
        <charset val="134"/>
        <scheme val="minor"/>
      </rPr>
      <t>投资100万元，购置大型垃圾清运车2辆；</t>
    </r>
    <r>
      <rPr>
        <b/>
        <sz val="12"/>
        <rFont val="宋体"/>
        <charset val="134"/>
        <scheme val="minor"/>
      </rPr>
      <t>罕艾日克镇</t>
    </r>
    <r>
      <rPr>
        <sz val="12"/>
        <rFont val="宋体"/>
        <charset val="134"/>
        <scheme val="minor"/>
      </rPr>
      <t>投资50万元，采购4台道路清扫车；布扎克乡投资50万，采购1台大型吸污车、1台大型洒水车。</t>
    </r>
  </si>
  <si>
    <t>和田县巴格其镇、喀什塔什乡、罕艾日克镇、布扎克乡人民政府</t>
  </si>
  <si>
    <t>地区生态环境局</t>
  </si>
  <si>
    <t>崔江波</t>
  </si>
  <si>
    <t>653221-2023-JY-005</t>
  </si>
  <si>
    <t>和田县2023年深度贫困县农村道路日常养护补助项目</t>
  </si>
  <si>
    <t>各乡镇</t>
  </si>
  <si>
    <r>
      <rPr>
        <b/>
        <sz val="12"/>
        <rFont val="宋体"/>
        <charset val="134"/>
      </rPr>
      <t>建设内容：</t>
    </r>
    <r>
      <rPr>
        <sz val="12"/>
        <rFont val="宋体"/>
        <charset val="134"/>
      </rPr>
      <t>公路养护人员1000名，每人每月补助1000元。</t>
    </r>
  </si>
  <si>
    <t>和田县交通运输局</t>
  </si>
  <si>
    <t>地区交通运输局</t>
  </si>
  <si>
    <t>序时进度项目（按月份推进）</t>
  </si>
  <si>
    <t>653221-2023-JR-001</t>
  </si>
  <si>
    <t>和田县两免小额贷款贴息资金项目</t>
  </si>
  <si>
    <t>和田县</t>
  </si>
  <si>
    <r>
      <rPr>
        <b/>
        <sz val="12"/>
        <rFont val="宋体"/>
        <charset val="134"/>
      </rPr>
      <t>建设内容：</t>
    </r>
    <r>
      <rPr>
        <sz val="12"/>
        <rFont val="宋体"/>
        <charset val="134"/>
      </rPr>
      <t>针对全县脱贫户（监测户）两免小额贷款贴息。</t>
    </r>
  </si>
  <si>
    <t>和田县乡村振兴局</t>
  </si>
  <si>
    <t>地区乡村振兴局</t>
  </si>
  <si>
    <t>尹龙相</t>
  </si>
  <si>
    <t>653221-2023-JY-001</t>
  </si>
  <si>
    <t>和田县2023年“雨露计划”补助项目</t>
  </si>
  <si>
    <t>全县</t>
  </si>
  <si>
    <r>
      <rPr>
        <b/>
        <sz val="12"/>
        <rFont val="宋体"/>
        <charset val="134"/>
      </rPr>
      <t>建设规模及建设内容：</t>
    </r>
    <r>
      <rPr>
        <sz val="12"/>
        <rFont val="宋体"/>
        <charset val="134"/>
      </rPr>
      <t>对全县符合“雨露计划”的9200名脱贫户（监测户）学生进行补助，每人补助3000元/年。</t>
    </r>
  </si>
  <si>
    <t>和田县教育局</t>
  </si>
  <si>
    <t>地区教育局</t>
  </si>
  <si>
    <t>沙庆</t>
  </si>
  <si>
    <t>653221-2023-GY-001</t>
  </si>
  <si>
    <t>和田县2023年巩固脱贫攻坚成果同乡村振兴有效衔接公益性岗位项目</t>
  </si>
  <si>
    <t>和田县各乡镇</t>
  </si>
  <si>
    <r>
      <rPr>
        <b/>
        <sz val="12"/>
        <rFont val="宋体"/>
        <charset val="134"/>
      </rPr>
      <t>建设规模及建设内容：</t>
    </r>
    <r>
      <rPr>
        <sz val="12"/>
        <rFont val="宋体"/>
        <charset val="134"/>
      </rPr>
      <t>项目总投资2700万，开发1500个公益性岗位，安置1500名监测帮扶对象就业，每人补贴1500元/月，参加乡村保洁、门卫保安、保育员、乡村协管员等公共事务。</t>
    </r>
  </si>
  <si>
    <t>和田县人社局</t>
  </si>
  <si>
    <t>地区人社局</t>
  </si>
  <si>
    <t>653221-2023-RJ-007</t>
  </si>
  <si>
    <t>和田县朗如乡地质灾害应急库建设项目</t>
  </si>
  <si>
    <t>2023.02-2023.11</t>
  </si>
  <si>
    <t>朗如乡普夏村</t>
  </si>
  <si>
    <r>
      <rPr>
        <b/>
        <sz val="12"/>
        <rFont val="宋体"/>
        <charset val="134"/>
      </rPr>
      <t>建设内容：</t>
    </r>
    <r>
      <rPr>
        <sz val="12"/>
        <rFont val="宋体"/>
        <charset val="134"/>
      </rPr>
      <t>在和田县朗如乡G580路段托曼山口新建地质灾害应急库1座，建筑面积200平米，地上一层，砖混结构，配套水、电、暖，地面硬化、围墙等附属(含安装周边监控)</t>
    </r>
  </si>
  <si>
    <t>地区应急管理局</t>
  </si>
  <si>
    <t>653221-2023-CY-013</t>
  </si>
  <si>
    <t>和田县易地搬迁后续扶持项目（就业实训基地）</t>
  </si>
  <si>
    <t>2023.04-2023.11</t>
  </si>
  <si>
    <t>经济新区</t>
  </si>
  <si>
    <r>
      <rPr>
        <b/>
        <sz val="12"/>
        <rFont val="宋体"/>
        <charset val="134"/>
      </rPr>
      <t>建设内容：</t>
    </r>
    <r>
      <rPr>
        <sz val="12"/>
        <rFont val="宋体"/>
        <charset val="134"/>
      </rPr>
      <t>新建创新创业孵化基地16500.00平方米，配套室外地面硬化、给排水、消防、电力等设施。</t>
    </r>
  </si>
  <si>
    <t>653221-2023-JT-014</t>
  </si>
  <si>
    <t>和田县县乡道路提升改造建设项目（二期）</t>
  </si>
  <si>
    <t>塔瓦库勒乡、吾宗肖乡、阿瓦提乡、英艾日克乡</t>
  </si>
  <si>
    <r>
      <rPr>
        <b/>
        <sz val="12"/>
        <rFont val="宋体"/>
        <charset val="134"/>
      </rPr>
      <t>建设规模及建设内容：</t>
    </r>
    <r>
      <rPr>
        <sz val="12"/>
        <rFont val="宋体"/>
        <charset val="134"/>
      </rPr>
      <t>改扩建31公里，设计速度40km/h路面结构4cm沥青混凝土面层+1cm下封层+18cm水稳层，主线路基宽度12m。</t>
    </r>
  </si>
  <si>
    <t>和田地区交通运输局</t>
  </si>
  <si>
    <t>2024年续建项目</t>
  </si>
  <si>
    <t>653221-2023-LY-005</t>
  </si>
  <si>
    <t>和田县红色旅游线路基础项目</t>
  </si>
  <si>
    <t>2023.04-2023.10</t>
  </si>
  <si>
    <t>红柳镇</t>
  </si>
  <si>
    <r>
      <rPr>
        <b/>
        <sz val="12"/>
        <rFont val="宋体"/>
        <charset val="134"/>
      </rPr>
      <t>建设规模及建设内容：</t>
    </r>
    <r>
      <rPr>
        <sz val="12"/>
        <rFont val="宋体"/>
        <charset val="134"/>
      </rPr>
      <t>在朗如乡至红柳镇沿线修建停车场、旅游平台、综合服务用房、木栈道、旅游标志标牌等相关配套设备。</t>
    </r>
  </si>
  <si>
    <t>和田县文化广播体育电视和旅游局</t>
  </si>
  <si>
    <t>地区文化广播体育电视和旅游局</t>
  </si>
  <si>
    <t>梁九天</t>
  </si>
  <si>
    <t>653221-2023-SL-010</t>
  </si>
  <si>
    <r>
      <rPr>
        <sz val="12"/>
        <rFont val="宋体"/>
        <charset val="134"/>
      </rPr>
      <t>新疆和田河玉龙喀什河和田县英艾日克乡托里干吉村段（</t>
    </r>
    <r>
      <rPr>
        <sz val="12"/>
        <rFont val="Times New Roman"/>
        <charset val="134"/>
      </rPr>
      <t>62+350</t>
    </r>
    <r>
      <rPr>
        <sz val="12"/>
        <rFont val="宋体"/>
        <charset val="134"/>
      </rPr>
      <t>～</t>
    </r>
    <r>
      <rPr>
        <sz val="12"/>
        <rFont val="Times New Roman"/>
        <charset val="134"/>
      </rPr>
      <t>64+800</t>
    </r>
    <r>
      <rPr>
        <sz val="12"/>
        <rFont val="宋体"/>
        <charset val="134"/>
      </rPr>
      <t>）防洪工程</t>
    </r>
  </si>
  <si>
    <t>2021.09-2023.09</t>
  </si>
  <si>
    <t>英艾日克乡</t>
  </si>
  <si>
    <r>
      <rPr>
        <b/>
        <sz val="12"/>
        <rFont val="宋体"/>
        <charset val="134"/>
      </rPr>
      <t>建设规模及建设内容：</t>
    </r>
    <r>
      <rPr>
        <sz val="12"/>
        <rFont val="宋体"/>
        <charset val="134"/>
      </rPr>
      <t>新建永久性防洪堤</t>
    </r>
    <r>
      <rPr>
        <sz val="12"/>
        <rFont val="Times New Roman"/>
        <charset val="134"/>
      </rPr>
      <t>2.442km</t>
    </r>
    <r>
      <rPr>
        <sz val="12"/>
        <rFont val="宋体"/>
        <charset val="134"/>
      </rPr>
      <t>。</t>
    </r>
  </si>
  <si>
    <t>653221-2023-CY-027</t>
  </si>
  <si>
    <r>
      <rPr>
        <sz val="12"/>
        <rFont val="宋体"/>
        <charset val="134"/>
      </rPr>
      <t>和田县色格孜库勒乡</t>
    </r>
    <r>
      <rPr>
        <sz val="12"/>
        <rFont val="Times New Roman"/>
        <charset val="134"/>
      </rPr>
      <t>2023</t>
    </r>
    <r>
      <rPr>
        <sz val="12"/>
        <rFont val="宋体"/>
        <charset val="134"/>
      </rPr>
      <t>年创业基地建设项目</t>
    </r>
  </si>
  <si>
    <t>色格孜库勒乡色格孜库勒村</t>
  </si>
  <si>
    <r>
      <rPr>
        <b/>
        <sz val="12"/>
        <rFont val="宋体"/>
        <charset val="134"/>
      </rPr>
      <t>建设规模及建设内容：</t>
    </r>
    <r>
      <rPr>
        <sz val="12"/>
        <rFont val="宋体"/>
        <charset val="134"/>
      </rPr>
      <t>投资400万元，新建150平方门钢结构冷库一座；24平方砖混结构业务用房一座；700kva变压器一台，7m宽沥青路面80m，混凝土厂坪地面1600平方，给水管DN100的350m，排水DN300的350m，电力200m，消防管网DN150的350m等相关设备设施。</t>
    </r>
  </si>
  <si>
    <t>和田县色格孜库勒乡人民政府</t>
  </si>
  <si>
    <t>653221-2023-HB-005</t>
  </si>
  <si>
    <t>和田县色格孜库勒乡色格孜库勒村生活污水治理项目</t>
  </si>
  <si>
    <t>和田县色格孜库勒乡色格孜库勒村</t>
  </si>
  <si>
    <r>
      <rPr>
        <b/>
        <sz val="12"/>
        <rFont val="宋体"/>
        <charset val="134"/>
      </rPr>
      <t>建设内容：</t>
    </r>
    <r>
      <rPr>
        <sz val="12"/>
        <rFont val="宋体"/>
        <charset val="134"/>
      </rPr>
      <t>新建排水管网15440米，顶管40米、DN300保温管35米；污水检查井730个，40m³化粪池1个，污水提升泵站1座（含电源50KVA变压器），120m³污水处理池1座并购置相关配套设施设备。</t>
    </r>
  </si>
  <si>
    <t>和田地区生态环境局</t>
  </si>
  <si>
    <t>653221-2023-CY-028</t>
  </si>
  <si>
    <t>和田县红柳镇2023年创业基地建设项目</t>
  </si>
  <si>
    <r>
      <rPr>
        <b/>
        <sz val="12"/>
        <rFont val="宋体"/>
        <charset val="134"/>
      </rPr>
      <t>建设规模及建设内容：</t>
    </r>
    <r>
      <rPr>
        <sz val="12"/>
        <rFont val="宋体"/>
        <charset val="134"/>
      </rPr>
      <t>总投资3800万元，新建创业基地7栋，总建筑面积为建筑面积6840.28㎡，框架结构，地上二层，配套供水、供电、供暖、硬化等附属设备设施。</t>
    </r>
  </si>
  <si>
    <t>和田县红柳镇人民政府</t>
  </si>
  <si>
    <t>653221-2023-SL-009</t>
  </si>
  <si>
    <r>
      <rPr>
        <sz val="12"/>
        <rFont val="宋体"/>
        <charset val="134"/>
      </rPr>
      <t>和田县</t>
    </r>
    <r>
      <rPr>
        <sz val="12"/>
        <rFont val="Times New Roman"/>
        <charset val="134"/>
      </rPr>
      <t>2023</t>
    </r>
    <r>
      <rPr>
        <sz val="12"/>
        <rFont val="宋体"/>
        <charset val="134"/>
      </rPr>
      <t>年以工代赈建设项目</t>
    </r>
  </si>
  <si>
    <t>2023.03-2023.05</t>
  </si>
  <si>
    <t>拉依喀乡、罕艾日克镇、朗如乡</t>
  </si>
  <si>
    <r>
      <rPr>
        <b/>
        <sz val="12"/>
        <rFont val="宋体"/>
        <charset val="134"/>
      </rPr>
      <t>建设规模及建设内容：</t>
    </r>
    <r>
      <rPr>
        <sz val="12"/>
        <rFont val="宋体"/>
        <charset val="134"/>
      </rPr>
      <t>新建堤防长度</t>
    </r>
    <r>
      <rPr>
        <sz val="12"/>
        <rFont val="Times New Roman"/>
        <charset val="134"/>
      </rPr>
      <t>2.35</t>
    </r>
    <r>
      <rPr>
        <sz val="12"/>
        <rFont val="宋体"/>
        <charset val="134"/>
      </rPr>
      <t>公里及配套设施，总投资</t>
    </r>
    <r>
      <rPr>
        <sz val="12"/>
        <rFont val="Times New Roman"/>
        <charset val="134"/>
      </rPr>
      <t>2251</t>
    </r>
    <r>
      <rPr>
        <sz val="12"/>
        <rFont val="宋体"/>
        <charset val="134"/>
      </rPr>
      <t>万元。其中：一是在罕艾日克镇色日维村新建一期堤防长度</t>
    </r>
    <r>
      <rPr>
        <sz val="12"/>
        <rFont val="Times New Roman"/>
        <charset val="134"/>
      </rPr>
      <t>0.40</t>
    </r>
    <r>
      <rPr>
        <sz val="12"/>
        <rFont val="宋体"/>
        <charset val="134"/>
      </rPr>
      <t>公里及配套设施，投资</t>
    </r>
    <r>
      <rPr>
        <sz val="12"/>
        <rFont val="Times New Roman"/>
        <charset val="134"/>
      </rPr>
      <t>350</t>
    </r>
    <r>
      <rPr>
        <sz val="12"/>
        <rFont val="宋体"/>
        <charset val="134"/>
      </rPr>
      <t>万元；二是在罕艾日克镇色日维村新建二期堤防长度</t>
    </r>
    <r>
      <rPr>
        <sz val="12"/>
        <rFont val="Times New Roman"/>
        <charset val="134"/>
      </rPr>
      <t>0.45</t>
    </r>
    <r>
      <rPr>
        <sz val="12"/>
        <rFont val="宋体"/>
        <charset val="134"/>
      </rPr>
      <t>公里及配套设施，投资</t>
    </r>
    <r>
      <rPr>
        <sz val="12"/>
        <rFont val="Times New Roman"/>
        <charset val="134"/>
      </rPr>
      <t>390</t>
    </r>
    <r>
      <rPr>
        <sz val="12"/>
        <rFont val="宋体"/>
        <charset val="134"/>
      </rPr>
      <t>万元；三是在拉依喀乡央阿克其勒克村新建堤防长度</t>
    </r>
    <r>
      <rPr>
        <sz val="12"/>
        <rFont val="Times New Roman"/>
        <charset val="134"/>
      </rPr>
      <t>0.40</t>
    </r>
    <r>
      <rPr>
        <sz val="12"/>
        <rFont val="宋体"/>
        <charset val="134"/>
      </rPr>
      <t>公里及配套设施，投资</t>
    </r>
    <r>
      <rPr>
        <sz val="12"/>
        <rFont val="Times New Roman"/>
        <charset val="134"/>
      </rPr>
      <t>390</t>
    </r>
    <r>
      <rPr>
        <sz val="12"/>
        <rFont val="宋体"/>
        <charset val="134"/>
      </rPr>
      <t>万元；四是在朗如乡奴遂村段</t>
    </r>
    <r>
      <rPr>
        <sz val="12"/>
        <rFont val="Times New Roman"/>
        <charset val="134"/>
      </rPr>
      <t>(-3+100</t>
    </r>
    <r>
      <rPr>
        <sz val="12"/>
        <rFont val="宋体"/>
        <charset val="134"/>
      </rPr>
      <t>～</t>
    </r>
    <r>
      <rPr>
        <sz val="12"/>
        <rFont val="Times New Roman"/>
        <charset val="134"/>
      </rPr>
      <t>-2+700)</t>
    </r>
    <r>
      <rPr>
        <sz val="12"/>
        <rFont val="宋体"/>
        <charset val="134"/>
      </rPr>
      <t>新建防洪堤</t>
    </r>
    <r>
      <rPr>
        <sz val="12"/>
        <rFont val="Times New Roman"/>
        <charset val="134"/>
      </rPr>
      <t>0.4km</t>
    </r>
    <r>
      <rPr>
        <sz val="12"/>
        <rFont val="宋体"/>
        <charset val="134"/>
      </rPr>
      <t>，投资</t>
    </r>
    <r>
      <rPr>
        <sz val="12"/>
        <rFont val="Times New Roman"/>
        <charset val="134"/>
      </rPr>
      <t>395</t>
    </r>
    <r>
      <rPr>
        <sz val="12"/>
        <rFont val="宋体"/>
        <charset val="134"/>
      </rPr>
      <t>万元；五是在朗如乡奴遂村段</t>
    </r>
    <r>
      <rPr>
        <sz val="12"/>
        <rFont val="Times New Roman"/>
        <charset val="134"/>
      </rPr>
      <t>(-2+700</t>
    </r>
    <r>
      <rPr>
        <sz val="12"/>
        <rFont val="宋体"/>
        <charset val="134"/>
      </rPr>
      <t>～</t>
    </r>
    <r>
      <rPr>
        <sz val="12"/>
        <rFont val="Times New Roman"/>
        <charset val="134"/>
      </rPr>
      <t>-2+350)</t>
    </r>
    <r>
      <rPr>
        <sz val="12"/>
        <rFont val="宋体"/>
        <charset val="134"/>
      </rPr>
      <t>新建防洪堤</t>
    </r>
    <r>
      <rPr>
        <sz val="12"/>
        <rFont val="Times New Roman"/>
        <charset val="134"/>
      </rPr>
      <t>0.35km</t>
    </r>
    <r>
      <rPr>
        <sz val="12"/>
        <rFont val="宋体"/>
        <charset val="134"/>
      </rPr>
      <t>，投资</t>
    </r>
    <r>
      <rPr>
        <sz val="12"/>
        <rFont val="Times New Roman"/>
        <charset val="134"/>
      </rPr>
      <t>355</t>
    </r>
    <r>
      <rPr>
        <sz val="12"/>
        <rFont val="宋体"/>
        <charset val="134"/>
      </rPr>
      <t>万元；六是在朗如乡奴遂村段</t>
    </r>
    <r>
      <rPr>
        <sz val="12"/>
        <rFont val="Times New Roman"/>
        <charset val="134"/>
      </rPr>
      <t>(-2+350</t>
    </r>
    <r>
      <rPr>
        <sz val="12"/>
        <rFont val="宋体"/>
        <charset val="134"/>
      </rPr>
      <t>～</t>
    </r>
    <r>
      <rPr>
        <sz val="12"/>
        <rFont val="Times New Roman"/>
        <charset val="134"/>
      </rPr>
      <t>-2+000)</t>
    </r>
    <r>
      <rPr>
        <sz val="12"/>
        <rFont val="宋体"/>
        <charset val="134"/>
      </rPr>
      <t>新建防洪堤</t>
    </r>
    <r>
      <rPr>
        <sz val="12"/>
        <rFont val="Times New Roman"/>
        <charset val="134"/>
      </rPr>
      <t>0.35km</t>
    </r>
    <r>
      <rPr>
        <sz val="12"/>
        <rFont val="宋体"/>
        <charset val="134"/>
      </rPr>
      <t>，投资</t>
    </r>
    <r>
      <rPr>
        <sz val="12"/>
        <rFont val="Times New Roman"/>
        <charset val="134"/>
      </rPr>
      <t>371</t>
    </r>
    <r>
      <rPr>
        <sz val="12"/>
        <rFont val="宋体"/>
        <charset val="134"/>
      </rPr>
      <t>万元。</t>
    </r>
  </si>
  <si>
    <t>653221-2023-YQD-001</t>
  </si>
  <si>
    <t>和田县农田果园水利设施及配套设施建设项目</t>
  </si>
  <si>
    <t>2023.03-2023.07</t>
  </si>
  <si>
    <t>和田县园艺场农业发展有限公司</t>
  </si>
  <si>
    <r>
      <rPr>
        <b/>
        <sz val="12"/>
        <rFont val="宋体"/>
        <charset val="134"/>
        <scheme val="minor"/>
      </rPr>
      <t>建设规模及建设内容：</t>
    </r>
    <r>
      <rPr>
        <sz val="12"/>
        <rFont val="宋体"/>
        <charset val="134"/>
        <scheme val="minor"/>
      </rPr>
      <t>新修建的5公里防渗渠及闸口等配套设施、维修5公里防渗渠及闸口等配套设施建设。</t>
    </r>
  </si>
  <si>
    <t>653221-2023-RJ-006</t>
  </si>
  <si>
    <t>和田县乡村公共照明建设项目</t>
  </si>
  <si>
    <t>和田县色格孜库勒乡、塔瓦库勒乡、喀什塔什乡</t>
  </si>
  <si>
    <r>
      <rPr>
        <b/>
        <sz val="12"/>
        <rFont val="宋体"/>
        <charset val="134"/>
        <scheme val="minor"/>
      </rPr>
      <t>建设规模及建设内容：</t>
    </r>
    <r>
      <rPr>
        <sz val="12"/>
        <rFont val="宋体"/>
        <charset val="134"/>
        <scheme val="minor"/>
      </rPr>
      <t>总投资220万元，采购安装太阳能路灯，涉及色格孜库勒乡、塔瓦库勒乡及喀什塔什乡，新建路灯1100盏。其中：色格孜库勒乡色格孜库勒村390盏，投资78万元；塔瓦库勒乡巴克墩村360盏，投资72万元；喀什塔什乡科克喀依拉村200盏、库尔尕克村150盏，投资70万元。</t>
    </r>
  </si>
  <si>
    <t>和田县色格孜库勒乡、塔瓦库勒乡及喀什塔什乡人民政府</t>
  </si>
  <si>
    <t>653221-2023-RJ-001</t>
  </si>
  <si>
    <t>和田县乡村振兴人居环境整治示范创建项目</t>
  </si>
  <si>
    <t>2023.02-2023.10</t>
  </si>
  <si>
    <t>色格孜库勒乡色格孜库勒村、塔瓦库勒乡巴克墩村</t>
  </si>
  <si>
    <r>
      <rPr>
        <b/>
        <sz val="12"/>
        <rFont val="宋体"/>
        <charset val="134"/>
        <scheme val="minor"/>
      </rPr>
      <t>建设规模及建设内容：</t>
    </r>
    <r>
      <rPr>
        <sz val="12"/>
        <rFont val="宋体"/>
        <charset val="134"/>
        <scheme val="minor"/>
      </rPr>
      <t>以村为单位，整村推进，对塔瓦库勒乡巴克墩村、色格孜库勒村农户进行庭院改造、庭院净化整治、三区分离、公共区域环境整治、厨房厕所进行净化提升、农户住房加固、排水管网入户、庭院新建葡萄架、室内环境提升改造、住房节能修缮改造。色格孜库勒乡色格孜库勒村672.3万元、塔瓦库勒乡巴克墩村847万元。</t>
    </r>
  </si>
  <si>
    <t>和田县色格孜库勒乡、塔瓦库勒乡人民政府</t>
  </si>
  <si>
    <t>653221-2023-QT-002</t>
  </si>
  <si>
    <t>和田县2023年低氟“边销茶”入户项目</t>
  </si>
  <si>
    <r>
      <rPr>
        <b/>
        <sz val="12"/>
        <rFont val="宋体"/>
        <charset val="134"/>
      </rPr>
      <t>建设内容：</t>
    </r>
    <r>
      <rPr>
        <sz val="12"/>
        <rFont val="宋体"/>
        <charset val="134"/>
      </rPr>
      <t>采购低氟“边销茶”，向全县“三类户”等困难群众，按照每一户不低于60元的标准，将合格的低氟边销茶发放到农户（每户发放3块）。</t>
    </r>
  </si>
  <si>
    <t>和田县统战部</t>
  </si>
  <si>
    <t>和田地区统战部</t>
  </si>
  <si>
    <t>653221-2023-GY-002</t>
  </si>
  <si>
    <t>和田县劳动力外出转移就业一次性交通补助项目</t>
  </si>
  <si>
    <t>2023.05-2023.11</t>
  </si>
  <si>
    <r>
      <rPr>
        <b/>
        <sz val="11"/>
        <rFont val="宋体"/>
        <charset val="134"/>
      </rPr>
      <t>建设内容及建设规模：</t>
    </r>
    <r>
      <rPr>
        <sz val="11"/>
        <rFont val="宋体"/>
        <charset val="134"/>
      </rPr>
      <t>按照疆内不超过</t>
    </r>
    <r>
      <rPr>
        <sz val="11"/>
        <rFont val="Times New Roman"/>
        <charset val="134"/>
      </rPr>
      <t>500</t>
    </r>
    <r>
      <rPr>
        <sz val="11"/>
        <rFont val="宋体"/>
        <charset val="134"/>
      </rPr>
      <t>元的标准，疆外最高不超过</t>
    </r>
    <r>
      <rPr>
        <sz val="11"/>
        <rFont val="Times New Roman"/>
        <charset val="134"/>
      </rPr>
      <t>1000</t>
    </r>
    <r>
      <rPr>
        <sz val="11"/>
        <rFont val="宋体"/>
        <charset val="134"/>
      </rPr>
      <t>元的标准，对年内有组织、自发到区内其他地州、疆外其他省份稳定就业在</t>
    </r>
    <r>
      <rPr>
        <sz val="11"/>
        <rFont val="Times New Roman"/>
        <charset val="134"/>
      </rPr>
      <t>3</t>
    </r>
    <r>
      <rPr>
        <sz val="11"/>
        <rFont val="宋体"/>
        <charset val="134"/>
      </rPr>
      <t>个月以上的脱贫人口（监测对象）进行一次性交通补助，计划补助一次性交通补贴外出务工人员</t>
    </r>
    <r>
      <rPr>
        <sz val="11"/>
        <rFont val="Times New Roman"/>
        <charset val="134"/>
      </rPr>
      <t>800</t>
    </r>
    <r>
      <rPr>
        <sz val="11"/>
        <rFont val="宋体"/>
        <charset val="134"/>
      </rPr>
      <t>人左右</t>
    </r>
  </si>
  <si>
    <t>653221-2023-RJ-002</t>
  </si>
  <si>
    <t>和田县色格孜库勒乡示范村公共设施建设项目</t>
  </si>
  <si>
    <r>
      <rPr>
        <b/>
        <sz val="12"/>
        <rFont val="宋体"/>
        <charset val="134"/>
      </rPr>
      <t>建设内容及建设规模：</t>
    </r>
    <r>
      <rPr>
        <sz val="12"/>
        <rFont val="宋体"/>
        <charset val="134"/>
      </rPr>
      <t>在色格孜库勒乡色格孜库勒村对村级公共部分进行改造，新建具有特色的示范村进出口以及民族特色风情建筑，优化基层组织阵地设施建设和葡萄公共旅游文化建设，提升示范村整体形象。</t>
    </r>
  </si>
  <si>
    <t>地区统战部</t>
  </si>
  <si>
    <t>653221-2023-SL-011</t>
  </si>
  <si>
    <t>和田县2023年粮食产能提升项目场外水利工程(东风二干渠一期建设项目)</t>
  </si>
  <si>
    <r>
      <rPr>
        <b/>
        <sz val="11"/>
        <rFont val="宋体"/>
        <charset val="134"/>
      </rPr>
      <t>建设内容：</t>
    </r>
    <r>
      <rPr>
        <sz val="11"/>
        <rFont val="宋体"/>
        <charset val="134"/>
      </rPr>
      <t>修建渠道总长</t>
    </r>
    <r>
      <rPr>
        <sz val="11"/>
        <rFont val="Times New Roman"/>
        <charset val="134"/>
      </rPr>
      <t>38</t>
    </r>
    <r>
      <rPr>
        <sz val="11"/>
        <rFont val="宋体"/>
        <charset val="134"/>
      </rPr>
      <t>公里及配套渠系建筑物</t>
    </r>
    <r>
      <rPr>
        <sz val="11"/>
        <rFont val="Times New Roman"/>
        <charset val="134"/>
      </rPr>
      <t>30</t>
    </r>
    <r>
      <rPr>
        <sz val="11"/>
        <rFont val="宋体"/>
        <charset val="134"/>
      </rPr>
      <t>座。</t>
    </r>
  </si>
  <si>
    <t>653221-2023-CY-020</t>
  </si>
  <si>
    <t>和田县就业实训基地建设项目</t>
  </si>
  <si>
    <r>
      <rPr>
        <b/>
        <sz val="11"/>
        <rFont val="宋体"/>
        <charset val="134"/>
      </rPr>
      <t>建设规模及建设内容：</t>
    </r>
    <r>
      <rPr>
        <sz val="11"/>
        <rFont val="宋体"/>
        <charset val="134"/>
      </rPr>
      <t>项目总建筑面积10417.48平方米，其中：新建1#实训楼建筑面积3240.32平方米，地上三层，框架结构；新建2#实训楼建筑面积4207.16平方米，地上三层，框架结构；新建夜市建筑面积2970平方米，地上一层，钢结构；配套室外钢结构连廊、地面硬化、给排水、消防、电力等设施。</t>
    </r>
  </si>
  <si>
    <t>653221-2021-JT-013</t>
  </si>
  <si>
    <t>和田县新区基础设施建设项目</t>
  </si>
  <si>
    <t>2020.12-2023.12</t>
  </si>
  <si>
    <t>农业科技园区和融新村</t>
  </si>
  <si>
    <r>
      <rPr>
        <b/>
        <sz val="12"/>
        <rFont val="宋体"/>
        <charset val="134"/>
      </rPr>
      <t>建设内容：</t>
    </r>
    <r>
      <rPr>
        <sz val="12"/>
        <rFont val="宋体"/>
        <charset val="134"/>
      </rPr>
      <t>新建产业道路2600米，配套给水工程，排水工程，中水工程等附属配套设施。</t>
    </r>
  </si>
  <si>
    <t>和田县住建局</t>
  </si>
  <si>
    <t>653221-2022-JT-004</t>
  </si>
  <si>
    <t>和田县县乡道提升改造建设项目（一期）</t>
  </si>
  <si>
    <t>2021.07-2023.07</t>
  </si>
  <si>
    <t>英艾日克乡、吾宗肖乡</t>
  </si>
  <si>
    <r>
      <rPr>
        <b/>
        <sz val="12"/>
        <rFont val="宋体"/>
        <charset val="134"/>
      </rPr>
      <t>建设内容：</t>
    </r>
    <r>
      <rPr>
        <sz val="12"/>
        <rFont val="宋体"/>
        <charset val="134"/>
      </rPr>
      <t>改扩建道路25.24公里，路面结构4cm沥青混凝土面层+1cm下封层+18cm水稳层。</t>
    </r>
  </si>
  <si>
    <t>653221-2023-JR-003</t>
  </si>
  <si>
    <t>“十三五”易地搬迁地方政府债券贴息补助资金项目</t>
  </si>
  <si>
    <t>2023.6-2023.12</t>
  </si>
  <si>
    <t>建设内容：用于“十三五”易地搬迁地方政府债券贴息补助</t>
  </si>
  <si>
    <t>和田县财政局</t>
  </si>
  <si>
    <t>地区财政局</t>
  </si>
  <si>
    <t>653221-2023-JT-006</t>
  </si>
  <si>
    <t>和田县乡村老旧路改造建设项目</t>
  </si>
  <si>
    <t>2023.7-2024.4</t>
  </si>
  <si>
    <t>英艾日克乡、罕艾日克镇、巴格其镇</t>
  </si>
  <si>
    <r>
      <rPr>
        <sz val="11"/>
        <rFont val="宋体"/>
        <charset val="134"/>
      </rPr>
      <t>建设内容：本项目改建道路</t>
    </r>
    <r>
      <rPr>
        <sz val="11"/>
        <rFont val="Times New Roman"/>
        <charset val="134"/>
      </rPr>
      <t>7.5</t>
    </r>
    <r>
      <rPr>
        <sz val="11"/>
        <rFont val="宋体"/>
        <charset val="134"/>
      </rPr>
      <t>公里，共两条线组成，线路一全长</t>
    </r>
    <r>
      <rPr>
        <sz val="11"/>
        <rFont val="Times New Roman"/>
        <charset val="134"/>
      </rPr>
      <t>2</t>
    </r>
    <r>
      <rPr>
        <sz val="11"/>
        <rFont val="宋体"/>
        <charset val="134"/>
      </rPr>
      <t>公里，线路二全长</t>
    </r>
    <r>
      <rPr>
        <sz val="11"/>
        <rFont val="Times New Roman"/>
        <charset val="134"/>
      </rPr>
      <t>5.5</t>
    </r>
    <r>
      <rPr>
        <sz val="11"/>
        <rFont val="宋体"/>
        <charset val="134"/>
      </rPr>
      <t>公里，设计时速为</t>
    </r>
    <r>
      <rPr>
        <sz val="11"/>
        <rFont val="Times New Roman"/>
        <charset val="134"/>
      </rPr>
      <t>60km/h</t>
    </r>
    <r>
      <rPr>
        <sz val="11"/>
        <rFont val="宋体"/>
        <charset val="134"/>
      </rPr>
      <t>。</t>
    </r>
  </si>
  <si>
    <t>653221-2023-RJ-010</t>
  </si>
  <si>
    <t>和田县塔瓦库勒乡示范村公共设施建设项目</t>
  </si>
  <si>
    <t>2023.7-2023.11</t>
  </si>
  <si>
    <t>塔瓦库勒乡巴克墩村</t>
  </si>
  <si>
    <r>
      <rPr>
        <sz val="11"/>
        <rFont val="宋体"/>
        <charset val="134"/>
      </rPr>
      <t>建设规模及建设内容：总投资</t>
    </r>
    <r>
      <rPr>
        <sz val="11"/>
        <rFont val="Times New Roman"/>
        <charset val="134"/>
      </rPr>
      <t>250</t>
    </r>
    <r>
      <rPr>
        <sz val="11"/>
        <rFont val="宋体"/>
        <charset val="134"/>
      </rPr>
      <t>万元，对巴克墩进行综合改造，新建具有特色的示范村进出口以及民族民族特色风情建筑，以原有道路为基础提升改造具有示范村特色道路，改造主阵区、巴扎、优化一座以色素辣椒为主题的公共旅游文化产业园等，实现村庄道路、院内院外整洁干净，做到井井有条，整洁规范。</t>
    </r>
  </si>
  <si>
    <t>和田县塔瓦库勒乡人民政府</t>
  </si>
  <si>
    <r>
      <rPr>
        <sz val="11"/>
        <rFont val="宋体"/>
        <charset val="134"/>
      </rPr>
      <t>艾尼瓦尔</t>
    </r>
    <r>
      <rPr>
        <sz val="11"/>
        <rFont val="Times New Roman"/>
        <charset val="134"/>
      </rPr>
      <t>·</t>
    </r>
    <r>
      <rPr>
        <sz val="11"/>
        <rFont val="宋体"/>
        <charset val="134"/>
      </rPr>
      <t>阿迪力</t>
    </r>
  </si>
  <si>
    <t>653221-2023-HB-006</t>
  </si>
  <si>
    <t>和田县易地搬迁点污水厂基础设备改造项目</t>
  </si>
  <si>
    <t>2023.08-2023.12</t>
  </si>
  <si>
    <r>
      <rPr>
        <sz val="11"/>
        <rFont val="宋体"/>
        <charset val="134"/>
      </rPr>
      <t>建设规模及建设内容：新建泵房一座，设计最大流量为</t>
    </r>
    <r>
      <rPr>
        <sz val="11"/>
        <rFont val="Times New Roman"/>
        <charset val="134"/>
      </rPr>
      <t>1300m³/h</t>
    </r>
    <r>
      <rPr>
        <sz val="11"/>
        <rFont val="宋体"/>
        <charset val="134"/>
      </rPr>
      <t>，泵房建筑面积</t>
    </r>
    <r>
      <rPr>
        <sz val="11"/>
        <rFont val="Times New Roman"/>
        <charset val="134"/>
      </rPr>
      <t>258.72</t>
    </r>
    <r>
      <rPr>
        <sz val="11"/>
        <rFont val="宋体"/>
        <charset val="134"/>
      </rPr>
      <t>㎡，采用框架结构，及其它附属配套设施等。</t>
    </r>
  </si>
  <si>
    <t>653221-2023-CY-032</t>
  </si>
  <si>
    <t>和田县巴格其镇乡村振兴创业基地建设项目（二期）</t>
  </si>
  <si>
    <t>2023.08-2024.10</t>
  </si>
  <si>
    <t>巴格其镇巴扎博依村</t>
  </si>
  <si>
    <r>
      <rPr>
        <sz val="11"/>
        <rFont val="宋体"/>
        <charset val="134"/>
      </rPr>
      <t>建设规模及建设内容：在巴格其镇巴扎博依村敦煌路新建创业基地，总建筑面积</t>
    </r>
    <r>
      <rPr>
        <sz val="11"/>
        <rFont val="Times New Roman"/>
        <charset val="134"/>
      </rPr>
      <t>8545.66</t>
    </r>
    <r>
      <rPr>
        <sz val="11"/>
        <rFont val="宋体"/>
        <charset val="134"/>
      </rPr>
      <t>平方米，及配套室外附属。新建</t>
    </r>
    <r>
      <rPr>
        <sz val="11"/>
        <rFont val="Times New Roman"/>
        <charset val="134"/>
      </rPr>
      <t>1#</t>
    </r>
    <r>
      <rPr>
        <sz val="11"/>
        <rFont val="宋体"/>
        <charset val="134"/>
      </rPr>
      <t>楼</t>
    </r>
    <r>
      <rPr>
        <sz val="11"/>
        <rFont val="Times New Roman"/>
        <charset val="134"/>
      </rPr>
      <t>1899.38</t>
    </r>
    <r>
      <rPr>
        <sz val="11"/>
        <rFont val="宋体"/>
        <charset val="134"/>
      </rPr>
      <t>平方米，</t>
    </r>
    <r>
      <rPr>
        <sz val="11"/>
        <rFont val="Times New Roman"/>
        <charset val="134"/>
      </rPr>
      <t>2#</t>
    </r>
    <r>
      <rPr>
        <sz val="11"/>
        <rFont val="宋体"/>
        <charset val="134"/>
      </rPr>
      <t>楼</t>
    </r>
    <r>
      <rPr>
        <sz val="11"/>
        <rFont val="Times New Roman"/>
        <charset val="134"/>
      </rPr>
      <t>2434.49</t>
    </r>
    <r>
      <rPr>
        <sz val="11"/>
        <rFont val="宋体"/>
        <charset val="134"/>
      </rPr>
      <t>平方米，</t>
    </r>
    <r>
      <rPr>
        <sz val="11"/>
        <rFont val="Times New Roman"/>
        <charset val="134"/>
      </rPr>
      <t>3#</t>
    </r>
    <r>
      <rPr>
        <sz val="11"/>
        <rFont val="宋体"/>
        <charset val="134"/>
      </rPr>
      <t>楼</t>
    </r>
    <r>
      <rPr>
        <sz val="11"/>
        <rFont val="Times New Roman"/>
        <charset val="134"/>
      </rPr>
      <t>2598.6</t>
    </r>
    <r>
      <rPr>
        <sz val="11"/>
        <rFont val="宋体"/>
        <charset val="134"/>
      </rPr>
      <t>平方米，</t>
    </r>
    <r>
      <rPr>
        <sz val="11"/>
        <rFont val="Times New Roman"/>
        <charset val="134"/>
      </rPr>
      <t>4#</t>
    </r>
    <r>
      <rPr>
        <sz val="11"/>
        <rFont val="宋体"/>
        <charset val="134"/>
      </rPr>
      <t>楼</t>
    </r>
    <r>
      <rPr>
        <sz val="11"/>
        <rFont val="Times New Roman"/>
        <charset val="134"/>
      </rPr>
      <t>1613.19</t>
    </r>
    <r>
      <rPr>
        <sz val="11"/>
        <rFont val="宋体"/>
        <charset val="134"/>
      </rPr>
      <t>平方米，均为框架结构，地上二层；配套室外给排水管网、消防管网及供配电管网、变压器、地面硬化等附属设施。</t>
    </r>
  </si>
  <si>
    <t>地区工信局</t>
  </si>
  <si>
    <t>653221-2023-SL-004</t>
  </si>
  <si>
    <r>
      <rPr>
        <sz val="11"/>
        <rFont val="宋体"/>
        <charset val="134"/>
      </rPr>
      <t>新疆和田地区喀拉喀什河和田县朗如乡大红柳滩段防洪项目</t>
    </r>
    <r>
      <rPr>
        <sz val="11"/>
        <rFont val="Times New Roman"/>
        <charset val="134"/>
      </rPr>
      <t>(</t>
    </r>
    <r>
      <rPr>
        <sz val="11"/>
        <rFont val="宋体"/>
        <charset val="134"/>
      </rPr>
      <t>一期）</t>
    </r>
  </si>
  <si>
    <t>朗如乡</t>
  </si>
  <si>
    <r>
      <rPr>
        <sz val="11"/>
        <rFont val="宋体"/>
        <charset val="134"/>
      </rPr>
      <t>建设规模及建设内容：新建防洪堤</t>
    </r>
    <r>
      <rPr>
        <sz val="11"/>
        <rFont val="Times New Roman"/>
        <charset val="134"/>
      </rPr>
      <t>4.09km</t>
    </r>
    <r>
      <rPr>
        <sz val="11"/>
        <rFont val="宋体"/>
        <charset val="134"/>
      </rPr>
      <t>及附属配套设施。</t>
    </r>
  </si>
</sst>
</file>

<file path=xl/styles.xml><?xml version="1.0" encoding="utf-8"?>
<styleSheet xmlns="http://schemas.openxmlformats.org/spreadsheetml/2006/main" xmlns:xr9="http://schemas.microsoft.com/office/spreadsheetml/2016/revision9">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 numFmtId="177" formatCode="0.00_ "/>
    <numFmt numFmtId="178" formatCode="0.0_ "/>
  </numFmts>
  <fonts count="36">
    <font>
      <sz val="11"/>
      <color theme="1"/>
      <name val="宋体"/>
      <charset val="134"/>
      <scheme val="minor"/>
    </font>
    <font>
      <sz val="11"/>
      <name val="方正小标宋简体"/>
      <charset val="134"/>
    </font>
    <font>
      <sz val="11"/>
      <name val="宋体"/>
      <charset val="134"/>
    </font>
    <font>
      <b/>
      <sz val="11"/>
      <name val="黑体"/>
      <charset val="134"/>
    </font>
    <font>
      <b/>
      <sz val="12"/>
      <name val="方正公文楷体"/>
      <charset val="134"/>
    </font>
    <font>
      <b/>
      <sz val="12"/>
      <name val="宋体"/>
      <charset val="134"/>
    </font>
    <font>
      <sz val="12"/>
      <name val="宋体"/>
      <charset val="134"/>
    </font>
    <font>
      <sz val="12"/>
      <name val="宋体"/>
      <charset val="134"/>
      <scheme val="minor"/>
    </font>
    <font>
      <sz val="11"/>
      <name val="宋体"/>
      <charset val="134"/>
      <scheme val="minor"/>
    </font>
    <font>
      <sz val="11"/>
      <name val="Times New Roman"/>
      <charset val="134"/>
    </font>
    <font>
      <sz val="11"/>
      <name val="方正仿宋简体"/>
      <charset val="134"/>
    </font>
    <font>
      <sz val="36"/>
      <name val="方正小标宋简体"/>
      <charset val="134"/>
    </font>
    <font>
      <b/>
      <sz val="12"/>
      <name val="宋体"/>
      <charset val="134"/>
      <scheme val="minor"/>
    </font>
    <font>
      <sz val="12"/>
      <name val="Times New Roman"/>
      <charset val="134"/>
    </font>
    <font>
      <b/>
      <sz val="11"/>
      <name val="宋体"/>
      <charset val="134"/>
    </font>
    <font>
      <sz val="24"/>
      <name val="宋体"/>
      <charset val="134"/>
    </font>
    <font>
      <sz val="10"/>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0" fillId="2" borderId="8" applyNumberFormat="0" applyFont="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9" applyNumberFormat="0" applyFill="0" applyAlignment="0" applyProtection="0">
      <alignment vertical="center"/>
    </xf>
    <xf numFmtId="0" fontId="23" fillId="0" borderId="9" applyNumberFormat="0" applyFill="0" applyAlignment="0" applyProtection="0">
      <alignment vertical="center"/>
    </xf>
    <xf numFmtId="0" fontId="24" fillId="0" borderId="10" applyNumberFormat="0" applyFill="0" applyAlignment="0" applyProtection="0">
      <alignment vertical="center"/>
    </xf>
    <xf numFmtId="0" fontId="24" fillId="0" borderId="0" applyNumberFormat="0" applyFill="0" applyBorder="0" applyAlignment="0" applyProtection="0">
      <alignment vertical="center"/>
    </xf>
    <xf numFmtId="0" fontId="25" fillId="3" borderId="11" applyNumberFormat="0" applyAlignment="0" applyProtection="0">
      <alignment vertical="center"/>
    </xf>
    <xf numFmtId="0" fontId="26" fillId="4" borderId="12" applyNumberFormat="0" applyAlignment="0" applyProtection="0">
      <alignment vertical="center"/>
    </xf>
    <xf numFmtId="0" fontId="27" fillId="4" borderId="11" applyNumberFormat="0" applyAlignment="0" applyProtection="0">
      <alignment vertical="center"/>
    </xf>
    <xf numFmtId="0" fontId="28" fillId="5" borderId="13" applyNumberFormat="0" applyAlignment="0" applyProtection="0">
      <alignment vertical="center"/>
    </xf>
    <xf numFmtId="0" fontId="29" fillId="0" borderId="14" applyNumberFormat="0" applyFill="0" applyAlignment="0" applyProtection="0">
      <alignment vertical="center"/>
    </xf>
    <xf numFmtId="0" fontId="30" fillId="0" borderId="15" applyNumberFormat="0" applyFill="0" applyAlignment="0" applyProtection="0">
      <alignment vertical="center"/>
    </xf>
    <xf numFmtId="0" fontId="31" fillId="6" borderId="0" applyNumberFormat="0" applyBorder="0" applyAlignment="0" applyProtection="0">
      <alignment vertical="center"/>
    </xf>
    <xf numFmtId="0" fontId="32" fillId="7" borderId="0" applyNumberFormat="0" applyBorder="0" applyAlignment="0" applyProtection="0">
      <alignment vertical="center"/>
    </xf>
    <xf numFmtId="0" fontId="33" fillId="8" borderId="0" applyNumberFormat="0" applyBorder="0" applyAlignment="0" applyProtection="0">
      <alignment vertical="center"/>
    </xf>
    <xf numFmtId="0" fontId="34" fillId="9" borderId="0" applyNumberFormat="0" applyBorder="0" applyAlignment="0" applyProtection="0">
      <alignment vertical="center"/>
    </xf>
    <xf numFmtId="0" fontId="35" fillId="10" borderId="0" applyNumberFormat="0" applyBorder="0" applyAlignment="0" applyProtection="0">
      <alignment vertical="center"/>
    </xf>
    <xf numFmtId="0" fontId="35" fillId="11" borderId="0" applyNumberFormat="0" applyBorder="0" applyAlignment="0" applyProtection="0">
      <alignment vertical="center"/>
    </xf>
    <xf numFmtId="0" fontId="34" fillId="12" borderId="0" applyNumberFormat="0" applyBorder="0" applyAlignment="0" applyProtection="0">
      <alignment vertical="center"/>
    </xf>
    <xf numFmtId="0" fontId="34" fillId="13" borderId="0" applyNumberFormat="0" applyBorder="0" applyAlignment="0" applyProtection="0">
      <alignment vertical="center"/>
    </xf>
    <xf numFmtId="0" fontId="35" fillId="14" borderId="0" applyNumberFormat="0" applyBorder="0" applyAlignment="0" applyProtection="0">
      <alignment vertical="center"/>
    </xf>
    <xf numFmtId="0" fontId="35" fillId="15" borderId="0" applyNumberFormat="0" applyBorder="0" applyAlignment="0" applyProtection="0">
      <alignment vertical="center"/>
    </xf>
    <xf numFmtId="0" fontId="34" fillId="16" borderId="0" applyNumberFormat="0" applyBorder="0" applyAlignment="0" applyProtection="0">
      <alignment vertical="center"/>
    </xf>
    <xf numFmtId="0" fontId="34" fillId="17" borderId="0" applyNumberFormat="0" applyBorder="0" applyAlignment="0" applyProtection="0">
      <alignment vertical="center"/>
    </xf>
    <xf numFmtId="0" fontId="35" fillId="18" borderId="0" applyNumberFormat="0" applyBorder="0" applyAlignment="0" applyProtection="0">
      <alignment vertical="center"/>
    </xf>
    <xf numFmtId="0" fontId="35" fillId="19" borderId="0" applyNumberFormat="0" applyBorder="0" applyAlignment="0" applyProtection="0">
      <alignment vertical="center"/>
    </xf>
    <xf numFmtId="0" fontId="34" fillId="20" borderId="0" applyNumberFormat="0" applyBorder="0" applyAlignment="0" applyProtection="0">
      <alignment vertical="center"/>
    </xf>
    <xf numFmtId="0" fontId="34" fillId="21" borderId="0" applyNumberFormat="0" applyBorder="0" applyAlignment="0" applyProtection="0">
      <alignment vertical="center"/>
    </xf>
    <xf numFmtId="0" fontId="35" fillId="22" borderId="0" applyNumberFormat="0" applyBorder="0" applyAlignment="0" applyProtection="0">
      <alignment vertical="center"/>
    </xf>
    <xf numFmtId="0" fontId="35" fillId="23" borderId="0" applyNumberFormat="0" applyBorder="0" applyAlignment="0" applyProtection="0">
      <alignment vertical="center"/>
    </xf>
    <xf numFmtId="0" fontId="34" fillId="24" borderId="0" applyNumberFormat="0" applyBorder="0" applyAlignment="0" applyProtection="0">
      <alignment vertical="center"/>
    </xf>
    <xf numFmtId="0" fontId="34" fillId="25" borderId="0" applyNumberFormat="0" applyBorder="0" applyAlignment="0" applyProtection="0">
      <alignment vertical="center"/>
    </xf>
    <xf numFmtId="0" fontId="35" fillId="26" borderId="0" applyNumberFormat="0" applyBorder="0" applyAlignment="0" applyProtection="0">
      <alignment vertical="center"/>
    </xf>
    <xf numFmtId="0" fontId="35" fillId="27" borderId="0" applyNumberFormat="0" applyBorder="0" applyAlignment="0" applyProtection="0">
      <alignment vertical="center"/>
    </xf>
    <xf numFmtId="0" fontId="34" fillId="28" borderId="0" applyNumberFormat="0" applyBorder="0" applyAlignment="0" applyProtection="0">
      <alignment vertical="center"/>
    </xf>
    <xf numFmtId="0" fontId="34" fillId="29" borderId="0" applyNumberFormat="0" applyBorder="0" applyAlignment="0" applyProtection="0">
      <alignment vertical="center"/>
    </xf>
    <xf numFmtId="0" fontId="35" fillId="30" borderId="0" applyNumberFormat="0" applyBorder="0" applyAlignment="0" applyProtection="0">
      <alignment vertical="center"/>
    </xf>
    <xf numFmtId="0" fontId="35" fillId="31" borderId="0" applyNumberFormat="0" applyBorder="0" applyAlignment="0" applyProtection="0">
      <alignment vertical="center"/>
    </xf>
    <xf numFmtId="0" fontId="34" fillId="32" borderId="0" applyNumberFormat="0" applyBorder="0" applyAlignment="0" applyProtection="0">
      <alignment vertical="center"/>
    </xf>
  </cellStyleXfs>
  <cellXfs count="69">
    <xf numFmtId="0" fontId="0" fillId="0" borderId="0" xfId="0">
      <alignment vertical="center"/>
    </xf>
    <xf numFmtId="0" fontId="1" fillId="0" borderId="0" xfId="0" applyFont="1" applyFill="1" applyAlignment="1">
      <alignment horizontal="center" vertical="center" wrapText="1"/>
    </xf>
    <xf numFmtId="0" fontId="2" fillId="0" borderId="0" xfId="0" applyFont="1" applyFill="1" applyBorder="1" applyAlignment="1">
      <alignment horizontal="center" vertical="center" wrapText="1"/>
    </xf>
    <xf numFmtId="0" fontId="3" fillId="0" borderId="0" xfId="0" applyFont="1" applyFill="1" applyAlignment="1">
      <alignment horizontal="center" vertical="center" wrapText="1"/>
    </xf>
    <xf numFmtId="0" fontId="4" fillId="0" borderId="0" xfId="0" applyFont="1" applyFill="1" applyAlignment="1">
      <alignment horizontal="center" vertical="center" wrapText="1"/>
    </xf>
    <xf numFmtId="0" fontId="5" fillId="0" borderId="0" xfId="0" applyFont="1" applyFill="1" applyAlignment="1"/>
    <xf numFmtId="0" fontId="6" fillId="0" borderId="0" xfId="0" applyFont="1" applyFill="1" applyAlignment="1"/>
    <xf numFmtId="0" fontId="7" fillId="0" borderId="0" xfId="0" applyFont="1" applyFill="1" applyAlignment="1">
      <alignment horizontal="center" vertical="center" wrapText="1"/>
    </xf>
    <xf numFmtId="0" fontId="7" fillId="0" borderId="0" xfId="0" applyFont="1" applyFill="1" applyAlignment="1"/>
    <xf numFmtId="0" fontId="8" fillId="0" borderId="0" xfId="0" applyFont="1" applyFill="1" applyAlignment="1"/>
    <xf numFmtId="0" fontId="9" fillId="0" borderId="0" xfId="0" applyFont="1" applyFill="1" applyAlignment="1">
      <alignment horizontal="center" vertical="center" wrapText="1"/>
    </xf>
    <xf numFmtId="0" fontId="9" fillId="0" borderId="0" xfId="0" applyFont="1" applyFill="1" applyAlignment="1">
      <alignment horizontal="left" vertical="center" wrapText="1"/>
    </xf>
    <xf numFmtId="176" fontId="9" fillId="0" borderId="0" xfId="0" applyNumberFormat="1" applyFont="1" applyFill="1" applyAlignment="1">
      <alignment horizontal="center" vertical="center" wrapText="1"/>
    </xf>
    <xf numFmtId="0" fontId="8" fillId="0" borderId="0" xfId="0" applyFont="1" applyFill="1" applyAlignment="1">
      <alignment wrapText="1"/>
    </xf>
    <xf numFmtId="0" fontId="10" fillId="0" borderId="0" xfId="0" applyFont="1" applyFill="1" applyAlignment="1">
      <alignment horizontal="center" vertical="center" wrapText="1"/>
    </xf>
    <xf numFmtId="0" fontId="11" fillId="0" borderId="0" xfId="0" applyFont="1" applyFill="1" applyAlignment="1">
      <alignment horizontal="center" vertical="center" wrapText="1"/>
    </xf>
    <xf numFmtId="0" fontId="6" fillId="0" borderId="0" xfId="0" applyFont="1" applyFill="1" applyBorder="1" applyAlignment="1">
      <alignment horizontal="center" vertical="center" wrapText="1"/>
    </xf>
    <xf numFmtId="0" fontId="6" fillId="0" borderId="0"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vertical="center" wrapText="1"/>
    </xf>
    <xf numFmtId="176" fontId="4"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12"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15" fillId="0" borderId="0" xfId="0"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176" fontId="6" fillId="0" borderId="0" xfId="0" applyNumberFormat="1" applyFont="1" applyFill="1" applyBorder="1" applyAlignment="1">
      <alignment horizontal="center" vertical="center" wrapText="1"/>
    </xf>
    <xf numFmtId="176" fontId="16" fillId="0" borderId="0"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0" fontId="3" fillId="0" borderId="3" xfId="0" applyFont="1" applyFill="1" applyBorder="1" applyAlignment="1">
      <alignment horizontal="center" vertical="center" wrapText="1"/>
    </xf>
    <xf numFmtId="176" fontId="3" fillId="0" borderId="4"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176" fontId="6" fillId="0" borderId="1" xfId="0" applyNumberFormat="1" applyFont="1" applyFill="1" applyBorder="1" applyAlignment="1">
      <alignment horizontal="center" vertical="center"/>
    </xf>
    <xf numFmtId="176" fontId="9" fillId="0" borderId="1" xfId="0" applyNumberFormat="1" applyFont="1" applyFill="1" applyBorder="1" applyAlignment="1">
      <alignment horizontal="center" vertical="center" wrapText="1"/>
    </xf>
    <xf numFmtId="177" fontId="6" fillId="0" borderId="1" xfId="0" applyNumberFormat="1" applyFont="1" applyFill="1" applyBorder="1" applyAlignment="1">
      <alignment horizontal="center" vertical="center" wrapText="1"/>
    </xf>
    <xf numFmtId="177" fontId="6" fillId="0" borderId="1" xfId="0" applyNumberFormat="1" applyFont="1" applyFill="1" applyBorder="1" applyAlignment="1">
      <alignment horizontal="center" vertical="center"/>
    </xf>
    <xf numFmtId="0" fontId="6" fillId="0" borderId="1" xfId="0" applyNumberFormat="1" applyFont="1" applyFill="1" applyBorder="1" applyAlignment="1">
      <alignment horizontal="center" vertical="center" wrapText="1"/>
    </xf>
    <xf numFmtId="178" fontId="6" fillId="0" borderId="1" xfId="0" applyNumberFormat="1" applyFont="1" applyFill="1" applyBorder="1" applyAlignment="1">
      <alignment horizontal="center" vertical="center" wrapText="1"/>
    </xf>
    <xf numFmtId="176" fontId="13" fillId="0" borderId="1" xfId="0" applyNumberFormat="1"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176" fontId="16" fillId="0" borderId="0" xfId="0" applyNumberFormat="1" applyFont="1" applyFill="1" applyAlignment="1">
      <alignment horizontal="center" vertical="center" wrapText="1"/>
    </xf>
    <xf numFmtId="176" fontId="3" fillId="0" borderId="6" xfId="0" applyNumberFormat="1" applyFont="1" applyFill="1" applyBorder="1" applyAlignment="1">
      <alignment horizontal="center" vertical="center" wrapText="1"/>
    </xf>
    <xf numFmtId="176" fontId="3" fillId="0" borderId="7" xfId="0" applyNumberFormat="1" applyFont="1" applyFill="1" applyBorder="1" applyAlignment="1">
      <alignment horizontal="center" vertical="center" wrapText="1"/>
    </xf>
    <xf numFmtId="176" fontId="3" fillId="0" borderId="2" xfId="0" applyNumberFormat="1" applyFont="1" applyFill="1" applyBorder="1" applyAlignment="1">
      <alignment horizontal="center" vertical="center" wrapText="1"/>
    </xf>
    <xf numFmtId="176" fontId="3" fillId="0" borderId="5" xfId="0" applyNumberFormat="1" applyFont="1" applyFill="1" applyBorder="1" applyAlignment="1">
      <alignment horizontal="center" vertical="center" wrapText="1"/>
    </xf>
    <xf numFmtId="0" fontId="6" fillId="0" borderId="1" xfId="0" applyFont="1" applyFill="1" applyBorder="1" applyAlignment="1">
      <alignment horizontal="left" vertical="center" wrapText="1"/>
    </xf>
    <xf numFmtId="176" fontId="4" fillId="0" borderId="4" xfId="0" applyNumberFormat="1" applyFont="1" applyFill="1" applyBorder="1" applyAlignment="1">
      <alignment horizontal="center" vertical="center" wrapText="1"/>
    </xf>
    <xf numFmtId="177" fontId="6" fillId="0" borderId="4" xfId="0" applyNumberFormat="1" applyFont="1" applyFill="1" applyBorder="1" applyAlignment="1">
      <alignment horizontal="center" vertical="center"/>
    </xf>
    <xf numFmtId="0" fontId="5" fillId="0" borderId="1" xfId="0" applyFont="1" applyFill="1" applyBorder="1" applyAlignment="1">
      <alignment horizontal="center" vertical="center" wrapText="1"/>
    </xf>
    <xf numFmtId="176" fontId="6" fillId="0" borderId="4" xfId="0" applyNumberFormat="1" applyFont="1" applyFill="1" applyBorder="1" applyAlignment="1">
      <alignment horizontal="center" vertical="center" wrapText="1"/>
    </xf>
    <xf numFmtId="0" fontId="7" fillId="0" borderId="4" xfId="0" applyFont="1" applyFill="1" applyBorder="1" applyAlignment="1">
      <alignment horizontal="center" vertical="center" wrapText="1"/>
    </xf>
    <xf numFmtId="0" fontId="6" fillId="0" borderId="4" xfId="0" applyFont="1" applyFill="1" applyBorder="1" applyAlignment="1">
      <alignment horizontal="center" vertical="center" wrapText="1"/>
    </xf>
    <xf numFmtId="176" fontId="13" fillId="0" borderId="4" xfId="0" applyNumberFormat="1" applyFont="1" applyFill="1" applyBorder="1" applyAlignment="1">
      <alignment horizontal="center" vertical="center" wrapText="1"/>
    </xf>
    <xf numFmtId="0" fontId="5" fillId="0" borderId="4"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12" fillId="0" borderId="4" xfId="0" applyFont="1" applyFill="1" applyBorder="1" applyAlignment="1">
      <alignment horizontal="left" vertical="center" wrapText="1"/>
    </xf>
    <xf numFmtId="0" fontId="8" fillId="0" borderId="4" xfId="0" applyFont="1" applyFill="1" applyBorder="1" applyAlignment="1"/>
    <xf numFmtId="0" fontId="8" fillId="0" borderId="4" xfId="0" applyFont="1" applyFill="1" applyBorder="1" applyAlignment="1">
      <alignment horizontal="center" vertical="center"/>
    </xf>
    <xf numFmtId="0" fontId="6" fillId="0" borderId="4" xfId="0" applyFont="1" applyFill="1" applyBorder="1" applyAlignment="1"/>
    <xf numFmtId="176" fontId="9" fillId="0" borderId="4" xfId="0" applyNumberFormat="1" applyFont="1" applyFill="1" applyBorder="1" applyAlignment="1">
      <alignment horizontal="center" vertical="center" wrapText="1"/>
    </xf>
    <xf numFmtId="0" fontId="8" fillId="0" borderId="0" xfId="0" applyFont="1" applyFill="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8">
    <dxf>
      <fill>
        <patternFill patternType="solid">
          <bgColor rgb="FF00B0F0"/>
        </patternFill>
      </fill>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7"/>
      <tableStyleElement type="headerRow" dxfId="6"/>
      <tableStyleElement type="totalRow" dxfId="5"/>
      <tableStyleElement type="firstColumn" dxfId="4"/>
      <tableStyleElement type="lastColumn" dxfId="3"/>
      <tableStyleElement type="firstRowStripe" dxfId="2"/>
      <tableStyleElement type="firstColumnStripe" dxfId="1"/>
    </tableStyle>
    <tableStyle name="PivotStylePreset2_Accent1" table="0" count="10" xr9:uid="{267968C8-6FFD-4C36-ACC1-9EA1FD1885CA}">
      <tableStyleElement type="headerRow" dxfId="17"/>
      <tableStyleElement type="totalRow" dxfId="16"/>
      <tableStyleElement type="firstRowStripe" dxfId="15"/>
      <tableStyleElement type="firstColumnStripe" dxfId="14"/>
      <tableStyleElement type="firstSubtotalRow" dxfId="13"/>
      <tableStyleElement type="secondSubtotalRow" dxfId="12"/>
      <tableStyleElement type="firstRowSubheading" dxfId="11"/>
      <tableStyleElement type="secondRowSubheading" dxfId="10"/>
      <tableStyleElement type="pageFieldLabels" dxfId="9"/>
      <tableStyleElement type="pageFieldValues" dxfId="8"/>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J49"/>
  <sheetViews>
    <sheetView tabSelected="1" view="pageBreakPreview" zoomScale="40" zoomScaleNormal="80" workbookViewId="0">
      <pane ySplit="6" topLeftCell="A43" activePane="bottomLeft" state="frozen"/>
      <selection/>
      <selection pane="bottomLeft" activeCell="C1" sqref="C1:AI1"/>
    </sheetView>
  </sheetViews>
  <sheetFormatPr defaultColWidth="9" defaultRowHeight="14"/>
  <cols>
    <col min="1" max="1" width="3.77272727272727" style="10" customWidth="1"/>
    <col min="2" max="2" width="8.63636363636364" style="10" customWidth="1"/>
    <col min="3" max="3" width="19.8181818181818" style="10" customWidth="1"/>
    <col min="4" max="4" width="6.77272727272727" style="10" customWidth="1"/>
    <col min="5" max="5" width="9.27272727272727" style="10" customWidth="1"/>
    <col min="6" max="6" width="20.5454545454545" style="10" customWidth="1"/>
    <col min="7" max="7" width="99.0909090909091" style="11" customWidth="1"/>
    <col min="8" max="8" width="4.25454545454545" style="10" customWidth="1"/>
    <col min="9" max="9" width="3.51818181818182" style="10" customWidth="1"/>
    <col min="10" max="10" width="5.27272727272727" style="10" customWidth="1"/>
    <col min="11" max="15" width="3.77272727272727" style="10" customWidth="1"/>
    <col min="16" max="16" width="9.67272727272727" style="10" customWidth="1"/>
    <col min="17" max="17" width="10.9090909090909" style="10" customWidth="1"/>
    <col min="18" max="19" width="8.77272727272727" style="10" customWidth="1"/>
    <col min="20" max="20" width="9.89090909090909" style="12" customWidth="1"/>
    <col min="21" max="21" width="9.40909090909091" style="12" customWidth="1"/>
    <col min="22" max="22" width="9.89090909090909" style="12" customWidth="1"/>
    <col min="23" max="23" width="12.5545454545455" style="12" customWidth="1"/>
    <col min="24" max="27" width="10" style="12" customWidth="1"/>
    <col min="28" max="28" width="7.77272727272727" style="12" customWidth="1"/>
    <col min="29" max="29" width="10" style="12" customWidth="1"/>
    <col min="30" max="32" width="7.77272727272727" style="12" customWidth="1"/>
    <col min="33" max="33" width="11.1090909090909" style="12" customWidth="1"/>
    <col min="34" max="34" width="8.54545454545454" style="12" customWidth="1"/>
    <col min="35" max="35" width="7.77272727272727" style="12" customWidth="1"/>
    <col min="36" max="36" width="13.5454545454545" style="13" customWidth="1"/>
    <col min="37" max="16368" width="9" style="9"/>
    <col min="16369" max="16369" width="14.3363636363636" style="9"/>
    <col min="16370" max="16384" width="9" style="9"/>
  </cols>
  <sheetData>
    <row r="1" s="1" customFormat="1" ht="42" customHeight="1" spans="1:35">
      <c r="A1" s="14" t="s">
        <v>0</v>
      </c>
      <c r="B1" s="14"/>
      <c r="C1" s="15" t="s">
        <v>1</v>
      </c>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row>
    <row r="2" s="2" customFormat="1" ht="25" customHeight="1" spans="1:35">
      <c r="A2" s="16" t="s">
        <v>2</v>
      </c>
      <c r="B2" s="17"/>
      <c r="C2" s="17"/>
      <c r="D2" s="17"/>
      <c r="E2" s="17"/>
      <c r="F2" s="17"/>
      <c r="G2" s="17"/>
      <c r="H2" s="16"/>
      <c r="I2" s="16"/>
      <c r="J2" s="31"/>
      <c r="K2" s="31"/>
      <c r="L2" s="31"/>
      <c r="M2" s="31"/>
      <c r="N2" s="31"/>
      <c r="O2" s="31"/>
      <c r="P2" s="31"/>
      <c r="Q2" s="31"/>
      <c r="R2" s="31"/>
      <c r="S2" s="31"/>
      <c r="T2" s="33"/>
      <c r="U2" s="33"/>
      <c r="V2" s="34"/>
      <c r="W2" s="34"/>
      <c r="X2" s="34"/>
      <c r="Y2" s="48" t="s">
        <v>3</v>
      </c>
      <c r="Z2" s="48"/>
      <c r="AA2" s="48"/>
      <c r="AB2" s="48"/>
      <c r="AC2" s="48"/>
      <c r="AD2" s="48"/>
      <c r="AE2" s="48"/>
      <c r="AF2" s="48"/>
      <c r="AG2" s="48"/>
      <c r="AH2" s="48"/>
      <c r="AI2" s="48"/>
    </row>
    <row r="3" s="3" customFormat="1" ht="30" customHeight="1" spans="1:36">
      <c r="A3" s="18" t="s">
        <v>4</v>
      </c>
      <c r="B3" s="18" t="s">
        <v>5</v>
      </c>
      <c r="C3" s="18" t="s">
        <v>6</v>
      </c>
      <c r="D3" s="18" t="s">
        <v>7</v>
      </c>
      <c r="E3" s="18" t="s">
        <v>8</v>
      </c>
      <c r="F3" s="18" t="s">
        <v>9</v>
      </c>
      <c r="G3" s="18" t="s">
        <v>10</v>
      </c>
      <c r="H3" s="18" t="s">
        <v>11</v>
      </c>
      <c r="I3" s="18"/>
      <c r="J3" s="18"/>
      <c r="K3" s="18"/>
      <c r="L3" s="18"/>
      <c r="M3" s="18"/>
      <c r="N3" s="18"/>
      <c r="O3" s="18"/>
      <c r="P3" s="18" t="s">
        <v>12</v>
      </c>
      <c r="Q3" s="18" t="s">
        <v>13</v>
      </c>
      <c r="R3" s="35" t="s">
        <v>14</v>
      </c>
      <c r="S3" s="18" t="s">
        <v>15</v>
      </c>
      <c r="T3" s="36" t="s">
        <v>16</v>
      </c>
      <c r="U3" s="36"/>
      <c r="V3" s="36"/>
      <c r="W3" s="36"/>
      <c r="X3" s="36"/>
      <c r="Y3" s="36"/>
      <c r="Z3" s="36"/>
      <c r="AA3" s="36"/>
      <c r="AB3" s="36"/>
      <c r="AC3" s="36"/>
      <c r="AD3" s="36"/>
      <c r="AE3" s="36"/>
      <c r="AF3" s="36"/>
      <c r="AG3" s="36"/>
      <c r="AH3" s="36"/>
      <c r="AI3" s="38"/>
      <c r="AJ3" s="18" t="s">
        <v>17</v>
      </c>
    </row>
    <row r="4" s="3" customFormat="1" ht="27" customHeight="1" spans="1:36">
      <c r="A4" s="18"/>
      <c r="B4" s="18"/>
      <c r="C4" s="18"/>
      <c r="D4" s="18"/>
      <c r="E4" s="18"/>
      <c r="F4" s="18"/>
      <c r="G4" s="18"/>
      <c r="H4" s="18" t="s">
        <v>18</v>
      </c>
      <c r="I4" s="18" t="s">
        <v>19</v>
      </c>
      <c r="J4" s="18" t="s">
        <v>20</v>
      </c>
      <c r="K4" s="18" t="s">
        <v>21</v>
      </c>
      <c r="L4" s="18" t="s">
        <v>22</v>
      </c>
      <c r="M4" s="18" t="s">
        <v>23</v>
      </c>
      <c r="N4" s="18" t="s">
        <v>24</v>
      </c>
      <c r="O4" s="18" t="s">
        <v>25</v>
      </c>
      <c r="P4" s="18"/>
      <c r="Q4" s="18"/>
      <c r="R4" s="37"/>
      <c r="S4" s="18"/>
      <c r="T4" s="36" t="s">
        <v>26</v>
      </c>
      <c r="U4" s="36" t="s">
        <v>27</v>
      </c>
      <c r="V4" s="36"/>
      <c r="W4" s="36"/>
      <c r="X4" s="36"/>
      <c r="Y4" s="36"/>
      <c r="Z4" s="36"/>
      <c r="AA4" s="36"/>
      <c r="AB4" s="36"/>
      <c r="AC4" s="36"/>
      <c r="AD4" s="36"/>
      <c r="AE4" s="36"/>
      <c r="AF4" s="36" t="s">
        <v>28</v>
      </c>
      <c r="AG4" s="36" t="s">
        <v>29</v>
      </c>
      <c r="AH4" s="36"/>
      <c r="AI4" s="38"/>
      <c r="AJ4" s="18"/>
    </row>
    <row r="5" s="3" customFormat="1" ht="27" customHeight="1" spans="1:36">
      <c r="A5" s="18"/>
      <c r="B5" s="18"/>
      <c r="C5" s="18"/>
      <c r="D5" s="18"/>
      <c r="E5" s="18"/>
      <c r="F5" s="18"/>
      <c r="G5" s="18"/>
      <c r="H5" s="18"/>
      <c r="I5" s="18"/>
      <c r="J5" s="18"/>
      <c r="K5" s="18"/>
      <c r="L5" s="18"/>
      <c r="M5" s="18"/>
      <c r="N5" s="18"/>
      <c r="O5" s="18"/>
      <c r="P5" s="18"/>
      <c r="Q5" s="18"/>
      <c r="R5" s="37"/>
      <c r="S5" s="18"/>
      <c r="T5" s="36"/>
      <c r="U5" s="36" t="s">
        <v>30</v>
      </c>
      <c r="V5" s="36" t="s">
        <v>31</v>
      </c>
      <c r="W5" s="36" t="s">
        <v>32</v>
      </c>
      <c r="X5" s="38" t="s">
        <v>33</v>
      </c>
      <c r="Y5" s="49"/>
      <c r="Z5" s="49"/>
      <c r="AA5" s="50"/>
      <c r="AB5" s="51" t="s">
        <v>34</v>
      </c>
      <c r="AC5" s="51" t="s">
        <v>35</v>
      </c>
      <c r="AD5" s="51" t="s">
        <v>36</v>
      </c>
      <c r="AE5" s="51" t="s">
        <v>37</v>
      </c>
      <c r="AF5" s="36"/>
      <c r="AG5" s="36" t="s">
        <v>30</v>
      </c>
      <c r="AH5" s="36" t="s">
        <v>38</v>
      </c>
      <c r="AI5" s="38" t="s">
        <v>39</v>
      </c>
      <c r="AJ5" s="18"/>
    </row>
    <row r="6" s="3" customFormat="1" ht="80" customHeight="1" spans="1:36">
      <c r="A6" s="18"/>
      <c r="B6" s="18"/>
      <c r="C6" s="18"/>
      <c r="D6" s="18"/>
      <c r="E6" s="18"/>
      <c r="F6" s="18"/>
      <c r="G6" s="18"/>
      <c r="H6" s="18"/>
      <c r="I6" s="18"/>
      <c r="J6" s="18"/>
      <c r="K6" s="18"/>
      <c r="L6" s="18"/>
      <c r="M6" s="18"/>
      <c r="N6" s="18"/>
      <c r="O6" s="18"/>
      <c r="P6" s="18"/>
      <c r="Q6" s="18"/>
      <c r="R6" s="39"/>
      <c r="S6" s="18"/>
      <c r="T6" s="36"/>
      <c r="U6" s="36"/>
      <c r="V6" s="36"/>
      <c r="W6" s="36"/>
      <c r="X6" s="36" t="s">
        <v>40</v>
      </c>
      <c r="Y6" s="36" t="s">
        <v>41</v>
      </c>
      <c r="Z6" s="36" t="s">
        <v>42</v>
      </c>
      <c r="AA6" s="36" t="s">
        <v>43</v>
      </c>
      <c r="AB6" s="52"/>
      <c r="AC6" s="52"/>
      <c r="AD6" s="52"/>
      <c r="AE6" s="52"/>
      <c r="AF6" s="36"/>
      <c r="AG6" s="36"/>
      <c r="AH6" s="36"/>
      <c r="AI6" s="38"/>
      <c r="AJ6" s="18"/>
    </row>
    <row r="7" s="4" customFormat="1" ht="38" customHeight="1" spans="1:36">
      <c r="A7" s="19"/>
      <c r="B7" s="20"/>
      <c r="C7" s="20"/>
      <c r="D7" s="20"/>
      <c r="E7" s="20"/>
      <c r="F7" s="20"/>
      <c r="G7" s="19" t="s">
        <v>44</v>
      </c>
      <c r="H7" s="21">
        <f t="shared" ref="H7:O7" si="0">SUM(H8:H49)</f>
        <v>17</v>
      </c>
      <c r="I7" s="21">
        <f t="shared" si="0"/>
        <v>3</v>
      </c>
      <c r="J7" s="21">
        <f t="shared" si="0"/>
        <v>18</v>
      </c>
      <c r="K7" s="21">
        <f t="shared" si="0"/>
        <v>0</v>
      </c>
      <c r="L7" s="21">
        <f t="shared" si="0"/>
        <v>1</v>
      </c>
      <c r="M7" s="21">
        <f t="shared" si="0"/>
        <v>1</v>
      </c>
      <c r="N7" s="21">
        <f t="shared" si="0"/>
        <v>0</v>
      </c>
      <c r="O7" s="21">
        <f t="shared" si="0"/>
        <v>2</v>
      </c>
      <c r="P7" s="21">
        <f>SUM(P8:P51)</f>
        <v>81210</v>
      </c>
      <c r="Q7" s="21"/>
      <c r="R7" s="21"/>
      <c r="S7" s="21"/>
      <c r="T7" s="21">
        <f t="shared" ref="T7:AI7" si="1">SUBTOTAL(9,T8:T67)</f>
        <v>180346.619332</v>
      </c>
      <c r="U7" s="21">
        <f t="shared" si="1"/>
        <v>120847.323398</v>
      </c>
      <c r="V7" s="21">
        <f t="shared" si="1"/>
        <v>42110.808398</v>
      </c>
      <c r="W7" s="21">
        <f t="shared" si="1"/>
        <v>76628.51</v>
      </c>
      <c r="X7" s="21">
        <f t="shared" si="1"/>
        <v>49277</v>
      </c>
      <c r="Y7" s="21">
        <f t="shared" si="1"/>
        <v>122</v>
      </c>
      <c r="Z7" s="21">
        <f t="shared" si="1"/>
        <v>2874</v>
      </c>
      <c r="AA7" s="21">
        <f t="shared" si="1"/>
        <v>2251</v>
      </c>
      <c r="AB7" s="21">
        <f t="shared" si="1"/>
        <v>15706</v>
      </c>
      <c r="AC7" s="21">
        <f t="shared" si="1"/>
        <v>448.51</v>
      </c>
      <c r="AD7" s="21">
        <f t="shared" si="1"/>
        <v>5900</v>
      </c>
      <c r="AE7" s="21">
        <f t="shared" si="1"/>
        <v>50</v>
      </c>
      <c r="AF7" s="21">
        <f t="shared" si="1"/>
        <v>0</v>
      </c>
      <c r="AG7" s="21">
        <f t="shared" si="1"/>
        <v>30600</v>
      </c>
      <c r="AH7" s="21">
        <f t="shared" si="1"/>
        <v>28500</v>
      </c>
      <c r="AI7" s="54">
        <f t="shared" si="1"/>
        <v>2100</v>
      </c>
      <c r="AJ7" s="19"/>
    </row>
    <row r="8" s="5" customFormat="1" ht="131" customHeight="1" spans="1:36">
      <c r="A8" s="22">
        <v>1</v>
      </c>
      <c r="B8" s="22" t="s">
        <v>45</v>
      </c>
      <c r="C8" s="22" t="s">
        <v>46</v>
      </c>
      <c r="D8" s="22" t="s">
        <v>47</v>
      </c>
      <c r="E8" s="22" t="s">
        <v>48</v>
      </c>
      <c r="F8" s="22" t="s">
        <v>49</v>
      </c>
      <c r="G8" s="23" t="s">
        <v>50</v>
      </c>
      <c r="H8" s="22">
        <v>1</v>
      </c>
      <c r="I8" s="22"/>
      <c r="J8" s="22"/>
      <c r="K8" s="22"/>
      <c r="L8" s="22"/>
      <c r="M8" s="22"/>
      <c r="N8" s="22"/>
      <c r="O8" s="22"/>
      <c r="P8" s="22">
        <v>2640</v>
      </c>
      <c r="Q8" s="22" t="s">
        <v>51</v>
      </c>
      <c r="R8" s="22" t="s">
        <v>52</v>
      </c>
      <c r="S8" s="22" t="s">
        <v>53</v>
      </c>
      <c r="T8" s="40">
        <v>10800</v>
      </c>
      <c r="U8" s="41">
        <f t="shared" ref="U8:U47" si="2">V8+W8</f>
        <v>8979.168287</v>
      </c>
      <c r="V8" s="42">
        <v>8706.96</v>
      </c>
      <c r="W8" s="43">
        <f t="shared" ref="W8:W49" si="3">X8+Y8+Z8+AA8+AB8+AC8+AD8+AE8</f>
        <v>272.208287</v>
      </c>
      <c r="X8" s="43">
        <v>272.208287</v>
      </c>
      <c r="Y8" s="43"/>
      <c r="Z8" s="43"/>
      <c r="AA8" s="43"/>
      <c r="AB8" s="43"/>
      <c r="AC8" s="25"/>
      <c r="AD8" s="43"/>
      <c r="AE8" s="43"/>
      <c r="AF8" s="43"/>
      <c r="AG8" s="22"/>
      <c r="AH8" s="43"/>
      <c r="AI8" s="55"/>
      <c r="AJ8" s="56" t="s">
        <v>54</v>
      </c>
    </row>
    <row r="9" s="6" customFormat="1" ht="113" customHeight="1" spans="1:36">
      <c r="A9" s="22">
        <v>2</v>
      </c>
      <c r="B9" s="22" t="s">
        <v>55</v>
      </c>
      <c r="C9" s="22" t="s">
        <v>56</v>
      </c>
      <c r="D9" s="22" t="s">
        <v>47</v>
      </c>
      <c r="E9" s="22" t="s">
        <v>57</v>
      </c>
      <c r="F9" s="22" t="s">
        <v>58</v>
      </c>
      <c r="G9" s="23" t="s">
        <v>59</v>
      </c>
      <c r="H9" s="22">
        <v>1</v>
      </c>
      <c r="I9" s="22"/>
      <c r="J9" s="22"/>
      <c r="K9" s="22"/>
      <c r="L9" s="22"/>
      <c r="M9" s="22"/>
      <c r="N9" s="22"/>
      <c r="O9" s="22"/>
      <c r="P9" s="22">
        <v>1389</v>
      </c>
      <c r="Q9" s="22" t="s">
        <v>51</v>
      </c>
      <c r="R9" s="22" t="s">
        <v>52</v>
      </c>
      <c r="S9" s="22" t="s">
        <v>53</v>
      </c>
      <c r="T9" s="40">
        <v>3780</v>
      </c>
      <c r="U9" s="41">
        <f t="shared" si="2"/>
        <v>2637.252648</v>
      </c>
      <c r="V9" s="40">
        <v>1856.4</v>
      </c>
      <c r="W9" s="43">
        <f t="shared" si="3"/>
        <v>780.852648</v>
      </c>
      <c r="X9" s="32">
        <v>780.852648</v>
      </c>
      <c r="Y9" s="32"/>
      <c r="Z9" s="32"/>
      <c r="AA9" s="32"/>
      <c r="AB9" s="32"/>
      <c r="AC9" s="25"/>
      <c r="AD9" s="32"/>
      <c r="AE9" s="32"/>
      <c r="AF9" s="32"/>
      <c r="AG9" s="22"/>
      <c r="AH9" s="32"/>
      <c r="AI9" s="57"/>
      <c r="AJ9" s="56" t="s">
        <v>54</v>
      </c>
    </row>
    <row r="10" s="6" customFormat="1" ht="92" customHeight="1" spans="1:36">
      <c r="A10" s="22">
        <v>3</v>
      </c>
      <c r="B10" s="22" t="s">
        <v>60</v>
      </c>
      <c r="C10" s="22" t="s">
        <v>61</v>
      </c>
      <c r="D10" s="22" t="s">
        <v>47</v>
      </c>
      <c r="E10" s="22" t="s">
        <v>62</v>
      </c>
      <c r="F10" s="22" t="s">
        <v>63</v>
      </c>
      <c r="G10" s="24" t="s">
        <v>64</v>
      </c>
      <c r="H10" s="22"/>
      <c r="I10" s="22"/>
      <c r="J10" s="22">
        <v>1</v>
      </c>
      <c r="K10" s="22"/>
      <c r="L10" s="22"/>
      <c r="M10" s="22"/>
      <c r="N10" s="22"/>
      <c r="O10" s="22"/>
      <c r="P10" s="22">
        <v>700</v>
      </c>
      <c r="Q10" s="22" t="s">
        <v>65</v>
      </c>
      <c r="R10" s="22" t="s">
        <v>66</v>
      </c>
      <c r="S10" s="22" t="s">
        <v>67</v>
      </c>
      <c r="T10" s="40">
        <v>5142.5</v>
      </c>
      <c r="U10" s="41">
        <f t="shared" si="2"/>
        <v>4943.985298</v>
      </c>
      <c r="V10" s="42">
        <v>4554</v>
      </c>
      <c r="W10" s="43">
        <f t="shared" si="3"/>
        <v>389.985298</v>
      </c>
      <c r="X10" s="44">
        <v>389.985298</v>
      </c>
      <c r="Y10" s="44"/>
      <c r="Z10" s="44"/>
      <c r="AA10" s="44"/>
      <c r="AB10" s="32"/>
      <c r="AC10" s="44"/>
      <c r="AD10" s="32"/>
      <c r="AE10" s="32"/>
      <c r="AF10" s="32"/>
      <c r="AG10" s="22"/>
      <c r="AH10" s="32"/>
      <c r="AI10" s="57"/>
      <c r="AJ10" s="56" t="s">
        <v>54</v>
      </c>
    </row>
    <row r="11" s="6" customFormat="1" ht="149" customHeight="1" spans="1:36">
      <c r="A11" s="22">
        <v>4</v>
      </c>
      <c r="B11" s="22" t="s">
        <v>68</v>
      </c>
      <c r="C11" s="22" t="s">
        <v>69</v>
      </c>
      <c r="D11" s="22" t="s">
        <v>47</v>
      </c>
      <c r="E11" s="22" t="s">
        <v>70</v>
      </c>
      <c r="F11" s="22" t="s">
        <v>71</v>
      </c>
      <c r="G11" s="24" t="s">
        <v>72</v>
      </c>
      <c r="H11" s="22">
        <v>1</v>
      </c>
      <c r="I11" s="22"/>
      <c r="J11" s="22"/>
      <c r="K11" s="22"/>
      <c r="L11" s="22"/>
      <c r="M11" s="22"/>
      <c r="N11" s="22"/>
      <c r="O11" s="22"/>
      <c r="P11" s="22">
        <v>140</v>
      </c>
      <c r="Q11" s="22" t="s">
        <v>73</v>
      </c>
      <c r="R11" s="22" t="s">
        <v>52</v>
      </c>
      <c r="S11" s="22" t="s">
        <v>53</v>
      </c>
      <c r="T11" s="40">
        <v>45200</v>
      </c>
      <c r="U11" s="41">
        <f t="shared" si="2"/>
        <v>14692.164895</v>
      </c>
      <c r="V11" s="45">
        <v>11763.775621</v>
      </c>
      <c r="W11" s="43">
        <f t="shared" si="3"/>
        <v>2928.389274</v>
      </c>
      <c r="X11" s="32">
        <v>2928.389274</v>
      </c>
      <c r="Y11" s="32"/>
      <c r="Z11" s="32"/>
      <c r="AA11" s="32"/>
      <c r="AB11" s="32"/>
      <c r="AC11" s="25"/>
      <c r="AD11" s="32"/>
      <c r="AE11" s="32"/>
      <c r="AF11" s="32"/>
      <c r="AG11" s="22">
        <v>28500</v>
      </c>
      <c r="AH11" s="32">
        <v>28500</v>
      </c>
      <c r="AI11" s="57"/>
      <c r="AJ11" s="56" t="s">
        <v>54</v>
      </c>
    </row>
    <row r="12" s="6" customFormat="1" ht="120" customHeight="1" spans="1:36">
      <c r="A12" s="22">
        <v>5</v>
      </c>
      <c r="B12" s="22" t="s">
        <v>74</v>
      </c>
      <c r="C12" s="22" t="s">
        <v>75</v>
      </c>
      <c r="D12" s="22" t="s">
        <v>47</v>
      </c>
      <c r="E12" s="22" t="s">
        <v>76</v>
      </c>
      <c r="F12" s="22" t="s">
        <v>77</v>
      </c>
      <c r="G12" s="24" t="s">
        <v>78</v>
      </c>
      <c r="H12" s="22">
        <v>1</v>
      </c>
      <c r="I12" s="22"/>
      <c r="J12" s="22"/>
      <c r="K12" s="22"/>
      <c r="L12" s="22"/>
      <c r="M12" s="22"/>
      <c r="N12" s="22"/>
      <c r="O12" s="22"/>
      <c r="P12" s="22">
        <v>650</v>
      </c>
      <c r="Q12" s="22" t="s">
        <v>73</v>
      </c>
      <c r="R12" s="22" t="s">
        <v>52</v>
      </c>
      <c r="S12" s="22" t="s">
        <v>53</v>
      </c>
      <c r="T12" s="40">
        <v>3279.66</v>
      </c>
      <c r="U12" s="41">
        <f t="shared" si="2"/>
        <v>2880.663878</v>
      </c>
      <c r="V12" s="42">
        <v>1796.194881</v>
      </c>
      <c r="W12" s="43">
        <f t="shared" si="3"/>
        <v>1084.468997</v>
      </c>
      <c r="X12" s="32">
        <v>1084.468997</v>
      </c>
      <c r="Y12" s="32"/>
      <c r="Z12" s="32"/>
      <c r="AA12" s="32"/>
      <c r="AB12" s="32"/>
      <c r="AC12" s="25"/>
      <c r="AD12" s="32"/>
      <c r="AE12" s="32"/>
      <c r="AF12" s="32"/>
      <c r="AG12" s="22"/>
      <c r="AH12" s="32"/>
      <c r="AI12" s="57"/>
      <c r="AJ12" s="56" t="s">
        <v>54</v>
      </c>
    </row>
    <row r="13" s="6" customFormat="1" ht="98" customHeight="1" spans="1:36">
      <c r="A13" s="22">
        <v>6</v>
      </c>
      <c r="B13" s="22" t="s">
        <v>79</v>
      </c>
      <c r="C13" s="22" t="s">
        <v>80</v>
      </c>
      <c r="D13" s="22" t="s">
        <v>47</v>
      </c>
      <c r="E13" s="22" t="s">
        <v>81</v>
      </c>
      <c r="F13" s="22" t="s">
        <v>82</v>
      </c>
      <c r="G13" s="24" t="s">
        <v>83</v>
      </c>
      <c r="H13" s="22"/>
      <c r="I13" s="22"/>
      <c r="J13" s="22">
        <v>1</v>
      </c>
      <c r="K13" s="22"/>
      <c r="L13" s="22"/>
      <c r="M13" s="22"/>
      <c r="N13" s="22"/>
      <c r="O13" s="22"/>
      <c r="P13" s="22">
        <v>1000</v>
      </c>
      <c r="Q13" s="22" t="s">
        <v>73</v>
      </c>
      <c r="R13" s="22" t="s">
        <v>84</v>
      </c>
      <c r="S13" s="22" t="s">
        <v>67</v>
      </c>
      <c r="T13" s="40">
        <v>3000</v>
      </c>
      <c r="U13" s="41">
        <f t="shared" si="2"/>
        <v>2789.223632</v>
      </c>
      <c r="V13" s="42">
        <v>2188.94601</v>
      </c>
      <c r="W13" s="43">
        <f t="shared" si="3"/>
        <v>600.277622</v>
      </c>
      <c r="X13" s="32">
        <v>600.277622</v>
      </c>
      <c r="Y13" s="32"/>
      <c r="Z13" s="32"/>
      <c r="AA13" s="32"/>
      <c r="AB13" s="32"/>
      <c r="AC13" s="25"/>
      <c r="AD13" s="32"/>
      <c r="AE13" s="32"/>
      <c r="AF13" s="32"/>
      <c r="AG13" s="22"/>
      <c r="AH13" s="22"/>
      <c r="AI13" s="57"/>
      <c r="AJ13" s="56" t="s">
        <v>54</v>
      </c>
    </row>
    <row r="14" s="6" customFormat="1" ht="98" customHeight="1" spans="1:36">
      <c r="A14" s="22">
        <v>7</v>
      </c>
      <c r="B14" s="22" t="s">
        <v>85</v>
      </c>
      <c r="C14" s="22" t="s">
        <v>86</v>
      </c>
      <c r="D14" s="22" t="s">
        <v>47</v>
      </c>
      <c r="E14" s="22" t="s">
        <v>87</v>
      </c>
      <c r="F14" s="22" t="s">
        <v>88</v>
      </c>
      <c r="G14" s="24" t="s">
        <v>89</v>
      </c>
      <c r="H14" s="22">
        <v>1</v>
      </c>
      <c r="I14" s="22"/>
      <c r="J14" s="22"/>
      <c r="K14" s="22"/>
      <c r="L14" s="22"/>
      <c r="M14" s="22"/>
      <c r="N14" s="22"/>
      <c r="O14" s="22"/>
      <c r="P14" s="22">
        <v>80</v>
      </c>
      <c r="Q14" s="22" t="s">
        <v>90</v>
      </c>
      <c r="R14" s="22" t="s">
        <v>91</v>
      </c>
      <c r="S14" s="22" t="s">
        <v>92</v>
      </c>
      <c r="T14" s="40">
        <v>1530</v>
      </c>
      <c r="U14" s="41">
        <f t="shared" si="2"/>
        <v>1376.313168</v>
      </c>
      <c r="V14" s="42">
        <v>1165.705638</v>
      </c>
      <c r="W14" s="43">
        <f t="shared" si="3"/>
        <v>210.60753</v>
      </c>
      <c r="X14" s="32"/>
      <c r="Y14" s="32"/>
      <c r="Z14" s="32">
        <v>210.60753</v>
      </c>
      <c r="AA14" s="32"/>
      <c r="AB14" s="32"/>
      <c r="AC14" s="25"/>
      <c r="AD14" s="32"/>
      <c r="AE14" s="32"/>
      <c r="AF14" s="32"/>
      <c r="AG14" s="22"/>
      <c r="AH14" s="22"/>
      <c r="AI14" s="57"/>
      <c r="AJ14" s="56" t="s">
        <v>54</v>
      </c>
    </row>
    <row r="15" s="7" customFormat="1" ht="79" customHeight="1" spans="1:36">
      <c r="A15" s="22">
        <v>8</v>
      </c>
      <c r="B15" s="22" t="s">
        <v>93</v>
      </c>
      <c r="C15" s="25" t="s">
        <v>94</v>
      </c>
      <c r="D15" s="25" t="s">
        <v>95</v>
      </c>
      <c r="E15" s="22" t="s">
        <v>96</v>
      </c>
      <c r="F15" s="25" t="s">
        <v>97</v>
      </c>
      <c r="G15" s="23" t="s">
        <v>98</v>
      </c>
      <c r="H15" s="25">
        <v>1</v>
      </c>
      <c r="I15" s="25"/>
      <c r="J15" s="25"/>
      <c r="K15" s="25"/>
      <c r="L15" s="25"/>
      <c r="M15" s="25"/>
      <c r="N15" s="25"/>
      <c r="O15" s="25"/>
      <c r="P15" s="25">
        <v>60</v>
      </c>
      <c r="Q15" s="22" t="s">
        <v>51</v>
      </c>
      <c r="R15" s="22" t="s">
        <v>52</v>
      </c>
      <c r="S15" s="22" t="s">
        <v>99</v>
      </c>
      <c r="T15" s="25">
        <v>4000</v>
      </c>
      <c r="U15" s="41">
        <f t="shared" si="2"/>
        <v>1900</v>
      </c>
      <c r="V15" s="25"/>
      <c r="W15" s="43">
        <f t="shared" si="3"/>
        <v>1900</v>
      </c>
      <c r="X15" s="25">
        <v>1900</v>
      </c>
      <c r="Y15" s="25"/>
      <c r="Z15" s="25"/>
      <c r="AA15" s="25"/>
      <c r="AB15" s="25"/>
      <c r="AC15" s="25"/>
      <c r="AD15" s="25"/>
      <c r="AE15" s="25"/>
      <c r="AF15" s="25"/>
      <c r="AG15" s="25">
        <v>2100</v>
      </c>
      <c r="AH15" s="25"/>
      <c r="AI15" s="58">
        <v>2100</v>
      </c>
      <c r="AJ15" s="56" t="s">
        <v>54</v>
      </c>
    </row>
    <row r="16" s="7" customFormat="1" ht="70" customHeight="1" spans="1:36">
      <c r="A16" s="22">
        <v>9</v>
      </c>
      <c r="B16" s="22" t="s">
        <v>100</v>
      </c>
      <c r="C16" s="25" t="s">
        <v>101</v>
      </c>
      <c r="D16" s="25" t="s">
        <v>95</v>
      </c>
      <c r="E16" s="25" t="s">
        <v>102</v>
      </c>
      <c r="F16" s="25" t="s">
        <v>103</v>
      </c>
      <c r="G16" s="23" t="s">
        <v>104</v>
      </c>
      <c r="H16" s="25">
        <v>1</v>
      </c>
      <c r="I16" s="25"/>
      <c r="J16" s="25"/>
      <c r="K16" s="25"/>
      <c r="L16" s="25"/>
      <c r="M16" s="25"/>
      <c r="N16" s="25"/>
      <c r="O16" s="25"/>
      <c r="P16" s="25">
        <v>2000</v>
      </c>
      <c r="Q16" s="22" t="s">
        <v>105</v>
      </c>
      <c r="R16" s="22" t="s">
        <v>106</v>
      </c>
      <c r="S16" s="22" t="s">
        <v>107</v>
      </c>
      <c r="T16" s="25">
        <v>2000</v>
      </c>
      <c r="U16" s="41">
        <f t="shared" si="2"/>
        <v>2000</v>
      </c>
      <c r="V16" s="25"/>
      <c r="W16" s="43">
        <f t="shared" si="3"/>
        <v>2000</v>
      </c>
      <c r="X16" s="25">
        <v>2000</v>
      </c>
      <c r="Y16" s="25"/>
      <c r="Z16" s="25"/>
      <c r="AA16" s="25"/>
      <c r="AB16" s="25"/>
      <c r="AC16" s="25"/>
      <c r="AD16" s="25"/>
      <c r="AE16" s="25"/>
      <c r="AF16" s="25"/>
      <c r="AG16" s="25"/>
      <c r="AH16" s="25"/>
      <c r="AI16" s="58"/>
      <c r="AJ16" s="56" t="s">
        <v>54</v>
      </c>
    </row>
    <row r="17" s="7" customFormat="1" ht="94" customHeight="1" spans="1:36">
      <c r="A17" s="22">
        <v>10</v>
      </c>
      <c r="B17" s="22" t="s">
        <v>108</v>
      </c>
      <c r="C17" s="25" t="s">
        <v>109</v>
      </c>
      <c r="D17" s="25" t="s">
        <v>95</v>
      </c>
      <c r="E17" s="25" t="s">
        <v>96</v>
      </c>
      <c r="F17" s="25" t="s">
        <v>77</v>
      </c>
      <c r="G17" s="23" t="s">
        <v>110</v>
      </c>
      <c r="H17" s="25">
        <v>1</v>
      </c>
      <c r="I17" s="25"/>
      <c r="J17" s="25"/>
      <c r="K17" s="25"/>
      <c r="L17" s="25"/>
      <c r="M17" s="25"/>
      <c r="N17" s="25"/>
      <c r="O17" s="25"/>
      <c r="P17" s="25">
        <v>300</v>
      </c>
      <c r="Q17" s="22" t="s">
        <v>73</v>
      </c>
      <c r="R17" s="22" t="s">
        <v>106</v>
      </c>
      <c r="S17" s="22" t="s">
        <v>67</v>
      </c>
      <c r="T17" s="25">
        <v>11523</v>
      </c>
      <c r="U17" s="41">
        <f t="shared" si="2"/>
        <v>11523</v>
      </c>
      <c r="V17" s="25"/>
      <c r="W17" s="43">
        <f t="shared" si="3"/>
        <v>11523</v>
      </c>
      <c r="X17" s="25">
        <v>11523</v>
      </c>
      <c r="Y17" s="25"/>
      <c r="Z17" s="25"/>
      <c r="AA17" s="25"/>
      <c r="AB17" s="25"/>
      <c r="AC17" s="25"/>
      <c r="AD17" s="25"/>
      <c r="AE17" s="25"/>
      <c r="AF17" s="25"/>
      <c r="AG17" s="25"/>
      <c r="AH17" s="25"/>
      <c r="AI17" s="58"/>
      <c r="AJ17" s="56" t="s">
        <v>54</v>
      </c>
    </row>
    <row r="18" s="7" customFormat="1" ht="84" customHeight="1" spans="1:36">
      <c r="A18" s="22">
        <v>11</v>
      </c>
      <c r="B18" s="22" t="s">
        <v>111</v>
      </c>
      <c r="C18" s="25" t="s">
        <v>112</v>
      </c>
      <c r="D18" s="25" t="s">
        <v>95</v>
      </c>
      <c r="E18" s="25" t="s">
        <v>113</v>
      </c>
      <c r="F18" s="25" t="s">
        <v>114</v>
      </c>
      <c r="G18" s="23" t="s">
        <v>115</v>
      </c>
      <c r="H18" s="25">
        <v>1</v>
      </c>
      <c r="I18" s="25"/>
      <c r="J18" s="25"/>
      <c r="K18" s="25"/>
      <c r="L18" s="25"/>
      <c r="M18" s="25"/>
      <c r="N18" s="25"/>
      <c r="O18" s="25"/>
      <c r="P18" s="25">
        <v>440</v>
      </c>
      <c r="Q18" s="22" t="s">
        <v>90</v>
      </c>
      <c r="R18" s="22" t="s">
        <v>116</v>
      </c>
      <c r="S18" s="22" t="s">
        <v>117</v>
      </c>
      <c r="T18" s="25">
        <v>1450</v>
      </c>
      <c r="U18" s="41">
        <f t="shared" si="2"/>
        <v>1450</v>
      </c>
      <c r="V18" s="25"/>
      <c r="W18" s="43">
        <f t="shared" si="3"/>
        <v>1450</v>
      </c>
      <c r="X18" s="25">
        <v>1450</v>
      </c>
      <c r="Y18" s="25"/>
      <c r="Z18" s="25"/>
      <c r="AA18" s="25"/>
      <c r="AB18" s="25"/>
      <c r="AC18" s="25"/>
      <c r="AD18" s="25"/>
      <c r="AE18" s="25"/>
      <c r="AF18" s="25"/>
      <c r="AG18" s="25"/>
      <c r="AH18" s="25"/>
      <c r="AI18" s="58"/>
      <c r="AJ18" s="56" t="s">
        <v>54</v>
      </c>
    </row>
    <row r="19" s="7" customFormat="1" ht="87" customHeight="1" spans="1:36">
      <c r="A19" s="22">
        <v>12</v>
      </c>
      <c r="B19" s="22" t="s">
        <v>118</v>
      </c>
      <c r="C19" s="25" t="s">
        <v>119</v>
      </c>
      <c r="D19" s="25" t="s">
        <v>95</v>
      </c>
      <c r="E19" s="25" t="s">
        <v>120</v>
      </c>
      <c r="F19" s="25" t="s">
        <v>77</v>
      </c>
      <c r="G19" s="23" t="s">
        <v>121</v>
      </c>
      <c r="H19" s="25"/>
      <c r="I19" s="25"/>
      <c r="J19" s="25">
        <v>1</v>
      </c>
      <c r="K19" s="25"/>
      <c r="L19" s="25"/>
      <c r="M19" s="25"/>
      <c r="N19" s="25"/>
      <c r="O19" s="25"/>
      <c r="P19" s="25">
        <v>910</v>
      </c>
      <c r="Q19" s="22" t="s">
        <v>65</v>
      </c>
      <c r="R19" s="22" t="s">
        <v>66</v>
      </c>
      <c r="S19" s="22" t="s">
        <v>67</v>
      </c>
      <c r="T19" s="25">
        <v>636</v>
      </c>
      <c r="U19" s="41">
        <f t="shared" si="2"/>
        <v>593.44049</v>
      </c>
      <c r="V19" s="25"/>
      <c r="W19" s="43">
        <f t="shared" si="3"/>
        <v>593.44049</v>
      </c>
      <c r="X19" s="25">
        <v>593.44049</v>
      </c>
      <c r="Y19" s="25"/>
      <c r="Z19" s="25"/>
      <c r="AA19" s="25"/>
      <c r="AB19" s="25"/>
      <c r="AC19" s="25"/>
      <c r="AD19" s="25"/>
      <c r="AE19" s="25"/>
      <c r="AF19" s="25"/>
      <c r="AG19" s="25"/>
      <c r="AH19" s="25"/>
      <c r="AI19" s="58"/>
      <c r="AJ19" s="56" t="s">
        <v>54</v>
      </c>
    </row>
    <row r="20" s="7" customFormat="1" ht="75" customHeight="1" spans="1:36">
      <c r="A20" s="22">
        <v>13</v>
      </c>
      <c r="B20" s="22" t="s">
        <v>122</v>
      </c>
      <c r="C20" s="25" t="s">
        <v>123</v>
      </c>
      <c r="D20" s="25" t="s">
        <v>95</v>
      </c>
      <c r="E20" s="22" t="s">
        <v>96</v>
      </c>
      <c r="F20" s="25" t="s">
        <v>124</v>
      </c>
      <c r="G20" s="23" t="s">
        <v>125</v>
      </c>
      <c r="H20" s="25"/>
      <c r="I20" s="25"/>
      <c r="J20" s="25">
        <v>1</v>
      </c>
      <c r="K20" s="25"/>
      <c r="L20" s="25"/>
      <c r="M20" s="25"/>
      <c r="N20" s="25"/>
      <c r="O20" s="25"/>
      <c r="P20" s="25">
        <v>6000</v>
      </c>
      <c r="Q20" s="22" t="s">
        <v>126</v>
      </c>
      <c r="R20" s="22" t="s">
        <v>127</v>
      </c>
      <c r="S20" s="22" t="s">
        <v>128</v>
      </c>
      <c r="T20" s="25">
        <v>250</v>
      </c>
      <c r="U20" s="41">
        <f t="shared" si="2"/>
        <v>250</v>
      </c>
      <c r="V20" s="25"/>
      <c r="W20" s="43">
        <f t="shared" si="3"/>
        <v>250</v>
      </c>
      <c r="X20" s="25">
        <v>250</v>
      </c>
      <c r="Y20" s="25"/>
      <c r="Z20" s="25"/>
      <c r="AA20" s="25"/>
      <c r="AB20" s="25"/>
      <c r="AC20" s="25"/>
      <c r="AD20" s="25"/>
      <c r="AE20" s="25"/>
      <c r="AF20" s="25"/>
      <c r="AG20" s="25"/>
      <c r="AH20" s="25"/>
      <c r="AI20" s="58"/>
      <c r="AJ20" s="56" t="s">
        <v>54</v>
      </c>
    </row>
    <row r="21" s="6" customFormat="1" ht="55" customHeight="1" spans="1:36">
      <c r="A21" s="22">
        <v>14</v>
      </c>
      <c r="B21" s="22" t="s">
        <v>129</v>
      </c>
      <c r="C21" s="22" t="s">
        <v>130</v>
      </c>
      <c r="D21" s="22" t="s">
        <v>95</v>
      </c>
      <c r="E21" s="22" t="s">
        <v>113</v>
      </c>
      <c r="F21" s="22" t="s">
        <v>131</v>
      </c>
      <c r="G21" s="24" t="s">
        <v>132</v>
      </c>
      <c r="H21" s="22"/>
      <c r="I21" s="22">
        <v>1</v>
      </c>
      <c r="J21" s="22"/>
      <c r="K21" s="22"/>
      <c r="L21" s="22"/>
      <c r="M21" s="22"/>
      <c r="N21" s="22"/>
      <c r="O21" s="22"/>
      <c r="P21" s="22">
        <v>1000</v>
      </c>
      <c r="Q21" s="22" t="s">
        <v>133</v>
      </c>
      <c r="R21" s="22" t="s">
        <v>134</v>
      </c>
      <c r="S21" s="22" t="s">
        <v>67</v>
      </c>
      <c r="T21" s="40">
        <f t="shared" ref="T21:T23" si="4">U21+AG21</f>
        <v>1200</v>
      </c>
      <c r="U21" s="41">
        <f t="shared" si="2"/>
        <v>1200</v>
      </c>
      <c r="V21" s="32">
        <v>0</v>
      </c>
      <c r="W21" s="43">
        <f t="shared" si="3"/>
        <v>1200</v>
      </c>
      <c r="X21" s="32"/>
      <c r="Y21" s="32"/>
      <c r="Z21" s="32"/>
      <c r="AA21" s="32"/>
      <c r="AB21" s="32">
        <v>1200</v>
      </c>
      <c r="AC21" s="32"/>
      <c r="AD21" s="32"/>
      <c r="AE21" s="32"/>
      <c r="AF21" s="32"/>
      <c r="AG21" s="22"/>
      <c r="AH21" s="32"/>
      <c r="AI21" s="57"/>
      <c r="AJ21" s="56" t="s">
        <v>135</v>
      </c>
    </row>
    <row r="22" s="6" customFormat="1" ht="63" customHeight="1" spans="1:36">
      <c r="A22" s="22">
        <v>15</v>
      </c>
      <c r="B22" s="22" t="s">
        <v>136</v>
      </c>
      <c r="C22" s="22" t="s">
        <v>137</v>
      </c>
      <c r="D22" s="22" t="s">
        <v>95</v>
      </c>
      <c r="E22" s="22" t="s">
        <v>113</v>
      </c>
      <c r="F22" s="22" t="s">
        <v>138</v>
      </c>
      <c r="G22" s="24" t="s">
        <v>139</v>
      </c>
      <c r="H22" s="22">
        <v>1</v>
      </c>
      <c r="I22" s="22"/>
      <c r="J22" s="22"/>
      <c r="K22" s="22"/>
      <c r="L22" s="22"/>
      <c r="M22" s="22"/>
      <c r="N22" s="22"/>
      <c r="O22" s="22"/>
      <c r="P22" s="32">
        <v>5650</v>
      </c>
      <c r="Q22" s="22" t="s">
        <v>140</v>
      </c>
      <c r="R22" s="22" t="s">
        <v>141</v>
      </c>
      <c r="S22" s="22" t="s">
        <v>142</v>
      </c>
      <c r="T22" s="40">
        <f t="shared" si="4"/>
        <v>3502.669332</v>
      </c>
      <c r="U22" s="41">
        <f t="shared" si="2"/>
        <v>3502.669332</v>
      </c>
      <c r="V22" s="32">
        <v>0</v>
      </c>
      <c r="W22" s="43">
        <f t="shared" si="3"/>
        <v>3502.669332</v>
      </c>
      <c r="X22" s="32">
        <v>3343.569332</v>
      </c>
      <c r="Y22" s="32"/>
      <c r="Z22" s="32"/>
      <c r="AA22" s="32"/>
      <c r="AB22" s="32">
        <v>159.1</v>
      </c>
      <c r="AC22" s="32"/>
      <c r="AD22" s="32"/>
      <c r="AE22" s="32"/>
      <c r="AF22" s="32"/>
      <c r="AG22" s="22"/>
      <c r="AH22" s="32"/>
      <c r="AI22" s="57"/>
      <c r="AJ22" s="56" t="s">
        <v>135</v>
      </c>
    </row>
    <row r="23" s="6" customFormat="1" ht="63" customHeight="1" spans="1:36">
      <c r="A23" s="22">
        <v>16</v>
      </c>
      <c r="B23" s="22" t="s">
        <v>143</v>
      </c>
      <c r="C23" s="22" t="s">
        <v>144</v>
      </c>
      <c r="D23" s="22" t="s">
        <v>95</v>
      </c>
      <c r="E23" s="22" t="s">
        <v>113</v>
      </c>
      <c r="F23" s="22" t="s">
        <v>145</v>
      </c>
      <c r="G23" s="24" t="s">
        <v>146</v>
      </c>
      <c r="H23" s="22"/>
      <c r="I23" s="22"/>
      <c r="J23" s="22"/>
      <c r="K23" s="22"/>
      <c r="L23" s="22">
        <v>1</v>
      </c>
      <c r="M23" s="22"/>
      <c r="N23" s="22"/>
      <c r="O23" s="22"/>
      <c r="P23" s="32">
        <v>9200</v>
      </c>
      <c r="Q23" s="22" t="s">
        <v>147</v>
      </c>
      <c r="R23" s="22" t="s">
        <v>148</v>
      </c>
      <c r="S23" s="22" t="s">
        <v>149</v>
      </c>
      <c r="T23" s="40">
        <f t="shared" si="4"/>
        <v>2760</v>
      </c>
      <c r="U23" s="41">
        <f t="shared" si="2"/>
        <v>2760</v>
      </c>
      <c r="V23" s="32">
        <v>0</v>
      </c>
      <c r="W23" s="43">
        <f t="shared" si="3"/>
        <v>2760</v>
      </c>
      <c r="X23" s="32">
        <v>2760</v>
      </c>
      <c r="Y23" s="32"/>
      <c r="Z23" s="32"/>
      <c r="AA23" s="32"/>
      <c r="AB23" s="32"/>
      <c r="AC23" s="32"/>
      <c r="AD23" s="32"/>
      <c r="AE23" s="32"/>
      <c r="AF23" s="32"/>
      <c r="AG23" s="22"/>
      <c r="AH23" s="32"/>
      <c r="AI23" s="57"/>
      <c r="AJ23" s="56" t="s">
        <v>54</v>
      </c>
    </row>
    <row r="24" s="7" customFormat="1" ht="92" customHeight="1" spans="1:36">
      <c r="A24" s="22">
        <v>17</v>
      </c>
      <c r="B24" s="22" t="s">
        <v>150</v>
      </c>
      <c r="C24" s="22" t="s">
        <v>151</v>
      </c>
      <c r="D24" s="22" t="s">
        <v>95</v>
      </c>
      <c r="E24" s="22" t="s">
        <v>113</v>
      </c>
      <c r="F24" s="22" t="s">
        <v>152</v>
      </c>
      <c r="G24" s="24" t="s">
        <v>153</v>
      </c>
      <c r="H24" s="25"/>
      <c r="I24" s="25">
        <v>1</v>
      </c>
      <c r="J24" s="25"/>
      <c r="K24" s="25"/>
      <c r="L24" s="25"/>
      <c r="M24" s="25"/>
      <c r="N24" s="25"/>
      <c r="O24" s="25"/>
      <c r="P24" s="25">
        <v>1500</v>
      </c>
      <c r="Q24" s="22" t="s">
        <v>154</v>
      </c>
      <c r="R24" s="22" t="s">
        <v>155</v>
      </c>
      <c r="S24" s="22" t="s">
        <v>67</v>
      </c>
      <c r="T24" s="25">
        <v>2700</v>
      </c>
      <c r="U24" s="41">
        <f t="shared" si="2"/>
        <v>2700</v>
      </c>
      <c r="V24" s="25">
        <v>0</v>
      </c>
      <c r="W24" s="43">
        <f t="shared" si="3"/>
        <v>2700</v>
      </c>
      <c r="X24" s="25">
        <v>2700</v>
      </c>
      <c r="Y24" s="25"/>
      <c r="Z24" s="25"/>
      <c r="AA24" s="25"/>
      <c r="AB24" s="25"/>
      <c r="AC24" s="25"/>
      <c r="AD24" s="25"/>
      <c r="AE24" s="25"/>
      <c r="AF24" s="25"/>
      <c r="AG24" s="25"/>
      <c r="AH24" s="25"/>
      <c r="AI24" s="58"/>
      <c r="AJ24" s="56" t="s">
        <v>135</v>
      </c>
    </row>
    <row r="25" s="8" customFormat="1" ht="100" customHeight="1" spans="1:36">
      <c r="A25" s="22">
        <v>18</v>
      </c>
      <c r="B25" s="22" t="s">
        <v>156</v>
      </c>
      <c r="C25" s="22" t="s">
        <v>157</v>
      </c>
      <c r="D25" s="22" t="s">
        <v>95</v>
      </c>
      <c r="E25" s="22" t="s">
        <v>158</v>
      </c>
      <c r="F25" s="22" t="s">
        <v>159</v>
      </c>
      <c r="G25" s="24" t="s">
        <v>160</v>
      </c>
      <c r="H25" s="22"/>
      <c r="I25" s="22"/>
      <c r="J25" s="22">
        <v>1</v>
      </c>
      <c r="K25" s="22"/>
      <c r="L25" s="22"/>
      <c r="M25" s="22"/>
      <c r="N25" s="22"/>
      <c r="O25" s="22"/>
      <c r="P25" s="22">
        <v>30</v>
      </c>
      <c r="Q25" s="22" t="s">
        <v>90</v>
      </c>
      <c r="R25" s="22" t="s">
        <v>161</v>
      </c>
      <c r="S25" s="22" t="s">
        <v>67</v>
      </c>
      <c r="T25" s="22">
        <v>120</v>
      </c>
      <c r="U25" s="41">
        <f t="shared" si="2"/>
        <v>120</v>
      </c>
      <c r="V25" s="22"/>
      <c r="W25" s="43">
        <f t="shared" si="3"/>
        <v>120</v>
      </c>
      <c r="X25" s="22"/>
      <c r="Y25" s="22"/>
      <c r="Z25" s="22"/>
      <c r="AA25" s="22"/>
      <c r="AB25" s="22">
        <v>120</v>
      </c>
      <c r="AC25" s="22"/>
      <c r="AD25" s="22"/>
      <c r="AE25" s="22"/>
      <c r="AF25" s="22"/>
      <c r="AG25" s="22"/>
      <c r="AH25" s="22"/>
      <c r="AI25" s="59"/>
      <c r="AJ25" s="56" t="s">
        <v>54</v>
      </c>
    </row>
    <row r="26" s="8" customFormat="1" ht="100" customHeight="1" spans="1:36">
      <c r="A26" s="22">
        <v>19</v>
      </c>
      <c r="B26" s="22" t="s">
        <v>162</v>
      </c>
      <c r="C26" s="22" t="s">
        <v>163</v>
      </c>
      <c r="D26" s="22" t="s">
        <v>95</v>
      </c>
      <c r="E26" s="22" t="s">
        <v>164</v>
      </c>
      <c r="F26" s="22" t="s">
        <v>165</v>
      </c>
      <c r="G26" s="24" t="s">
        <v>166</v>
      </c>
      <c r="H26" s="22">
        <v>1</v>
      </c>
      <c r="I26" s="22"/>
      <c r="J26" s="22"/>
      <c r="K26" s="22"/>
      <c r="L26" s="22"/>
      <c r="M26" s="22"/>
      <c r="N26" s="22"/>
      <c r="O26" s="22"/>
      <c r="P26" s="22">
        <v>120</v>
      </c>
      <c r="Q26" s="22" t="s">
        <v>73</v>
      </c>
      <c r="R26" s="22" t="s">
        <v>106</v>
      </c>
      <c r="S26" s="22" t="s">
        <v>67</v>
      </c>
      <c r="T26" s="22">
        <v>6100</v>
      </c>
      <c r="U26" s="41">
        <f t="shared" si="2"/>
        <v>6075.59</v>
      </c>
      <c r="V26" s="22"/>
      <c r="W26" s="43">
        <f t="shared" si="3"/>
        <v>6075.59</v>
      </c>
      <c r="X26" s="22">
        <v>5838.59</v>
      </c>
      <c r="Y26" s="22"/>
      <c r="Z26" s="22"/>
      <c r="AA26" s="22"/>
      <c r="AB26" s="22">
        <v>237</v>
      </c>
      <c r="AC26" s="22"/>
      <c r="AD26" s="22"/>
      <c r="AE26" s="22"/>
      <c r="AF26" s="22"/>
      <c r="AG26" s="22"/>
      <c r="AH26" s="22"/>
      <c r="AI26" s="59"/>
      <c r="AJ26" s="56" t="s">
        <v>54</v>
      </c>
    </row>
    <row r="27" s="7" customFormat="1" ht="92" customHeight="1" spans="1:36">
      <c r="A27" s="22">
        <v>20</v>
      </c>
      <c r="B27" s="22" t="s">
        <v>167</v>
      </c>
      <c r="C27" s="22" t="s">
        <v>168</v>
      </c>
      <c r="D27" s="22" t="s">
        <v>95</v>
      </c>
      <c r="E27" s="22" t="s">
        <v>113</v>
      </c>
      <c r="F27" s="22" t="s">
        <v>169</v>
      </c>
      <c r="G27" s="24" t="s">
        <v>170</v>
      </c>
      <c r="H27" s="25"/>
      <c r="I27" s="25"/>
      <c r="J27" s="25">
        <v>1</v>
      </c>
      <c r="K27" s="25"/>
      <c r="L27" s="25"/>
      <c r="M27" s="25"/>
      <c r="N27" s="25"/>
      <c r="O27" s="25"/>
      <c r="P27" s="25">
        <v>10000</v>
      </c>
      <c r="Q27" s="22" t="s">
        <v>133</v>
      </c>
      <c r="R27" s="22" t="s">
        <v>171</v>
      </c>
      <c r="S27" s="22" t="s">
        <v>67</v>
      </c>
      <c r="T27" s="25">
        <v>9900</v>
      </c>
      <c r="U27" s="41">
        <f t="shared" si="2"/>
        <v>6456.352328</v>
      </c>
      <c r="V27" s="25">
        <v>0</v>
      </c>
      <c r="W27" s="43">
        <f t="shared" si="3"/>
        <v>6456.352328</v>
      </c>
      <c r="X27" s="25">
        <v>716.79</v>
      </c>
      <c r="Y27" s="25"/>
      <c r="Z27" s="25"/>
      <c r="AA27" s="25"/>
      <c r="AB27" s="25">
        <v>3839.562328</v>
      </c>
      <c r="AC27" s="25"/>
      <c r="AD27" s="25">
        <v>1900</v>
      </c>
      <c r="AE27" s="25"/>
      <c r="AF27" s="25"/>
      <c r="AG27" s="25"/>
      <c r="AH27" s="25"/>
      <c r="AI27" s="58"/>
      <c r="AJ27" s="56" t="s">
        <v>172</v>
      </c>
    </row>
    <row r="28" s="8" customFormat="1" ht="72" customHeight="1" spans="1:36">
      <c r="A28" s="22">
        <v>21</v>
      </c>
      <c r="B28" s="22" t="s">
        <v>173</v>
      </c>
      <c r="C28" s="22" t="s">
        <v>174</v>
      </c>
      <c r="D28" s="22" t="s">
        <v>95</v>
      </c>
      <c r="E28" s="26" t="s">
        <v>175</v>
      </c>
      <c r="F28" s="22" t="s">
        <v>176</v>
      </c>
      <c r="G28" s="24" t="s">
        <v>177</v>
      </c>
      <c r="H28" s="26">
        <v>1</v>
      </c>
      <c r="I28" s="26"/>
      <c r="J28" s="26"/>
      <c r="K28" s="26"/>
      <c r="L28" s="26"/>
      <c r="M28" s="26"/>
      <c r="N28" s="26"/>
      <c r="O28" s="26"/>
      <c r="P28" s="26">
        <v>30</v>
      </c>
      <c r="Q28" s="22" t="s">
        <v>178</v>
      </c>
      <c r="R28" s="22" t="s">
        <v>179</v>
      </c>
      <c r="S28" s="22" t="s">
        <v>180</v>
      </c>
      <c r="T28" s="46">
        <v>1000</v>
      </c>
      <c r="U28" s="41">
        <f t="shared" si="2"/>
        <v>774.18342</v>
      </c>
      <c r="V28" s="46"/>
      <c r="W28" s="43">
        <f t="shared" si="3"/>
        <v>774.18342</v>
      </c>
      <c r="X28" s="46">
        <v>774.18342</v>
      </c>
      <c r="Y28" s="46"/>
      <c r="Z28" s="46"/>
      <c r="AA28" s="46"/>
      <c r="AB28" s="46"/>
      <c r="AC28" s="46"/>
      <c r="AD28" s="46"/>
      <c r="AE28" s="46"/>
      <c r="AF28" s="46"/>
      <c r="AG28" s="46"/>
      <c r="AH28" s="22"/>
      <c r="AI28" s="60"/>
      <c r="AJ28" s="56" t="s">
        <v>172</v>
      </c>
    </row>
    <row r="29" s="8" customFormat="1" ht="104" customHeight="1" spans="1:36">
      <c r="A29" s="22">
        <v>22</v>
      </c>
      <c r="B29" s="26" t="s">
        <v>181</v>
      </c>
      <c r="C29" s="22" t="s">
        <v>182</v>
      </c>
      <c r="D29" s="22" t="s">
        <v>95</v>
      </c>
      <c r="E29" s="26" t="s">
        <v>183</v>
      </c>
      <c r="F29" s="22" t="s">
        <v>184</v>
      </c>
      <c r="G29" s="24" t="s">
        <v>185</v>
      </c>
      <c r="H29" s="26"/>
      <c r="I29" s="26"/>
      <c r="J29" s="26">
        <v>1</v>
      </c>
      <c r="K29" s="26"/>
      <c r="L29" s="26"/>
      <c r="M29" s="26"/>
      <c r="N29" s="26"/>
      <c r="O29" s="26"/>
      <c r="P29" s="26">
        <v>2015</v>
      </c>
      <c r="Q29" s="22" t="s">
        <v>65</v>
      </c>
      <c r="R29" s="22" t="s">
        <v>66</v>
      </c>
      <c r="S29" s="22" t="s">
        <v>67</v>
      </c>
      <c r="T29" s="46">
        <v>2573.61</v>
      </c>
      <c r="U29" s="41">
        <f t="shared" si="2"/>
        <v>2138.97</v>
      </c>
      <c r="V29" s="46">
        <v>1545</v>
      </c>
      <c r="W29" s="43">
        <f t="shared" si="3"/>
        <v>593.97</v>
      </c>
      <c r="X29" s="46"/>
      <c r="Y29" s="46"/>
      <c r="Z29" s="46"/>
      <c r="AA29" s="46"/>
      <c r="AB29" s="46">
        <v>593.97</v>
      </c>
      <c r="AC29" s="46"/>
      <c r="AD29" s="46"/>
      <c r="AE29" s="46"/>
      <c r="AF29" s="46"/>
      <c r="AG29" s="46"/>
      <c r="AH29" s="46"/>
      <c r="AI29" s="60"/>
      <c r="AJ29" s="56" t="s">
        <v>54</v>
      </c>
    </row>
    <row r="30" s="8" customFormat="1" ht="101" customHeight="1" spans="1:36">
      <c r="A30" s="22">
        <v>23</v>
      </c>
      <c r="B30" s="22" t="s">
        <v>186</v>
      </c>
      <c r="C30" s="22" t="s">
        <v>187</v>
      </c>
      <c r="D30" s="22" t="s">
        <v>95</v>
      </c>
      <c r="E30" s="26" t="s">
        <v>175</v>
      </c>
      <c r="F30" s="22" t="s">
        <v>188</v>
      </c>
      <c r="G30" s="24" t="s">
        <v>189</v>
      </c>
      <c r="H30" s="26">
        <v>1</v>
      </c>
      <c r="I30" s="26"/>
      <c r="J30" s="26"/>
      <c r="K30" s="26"/>
      <c r="L30" s="26"/>
      <c r="M30" s="26"/>
      <c r="N30" s="26"/>
      <c r="O30" s="26"/>
      <c r="P30" s="26">
        <v>100</v>
      </c>
      <c r="Q30" s="22" t="s">
        <v>190</v>
      </c>
      <c r="R30" s="22" t="s">
        <v>106</v>
      </c>
      <c r="S30" s="22" t="s">
        <v>107</v>
      </c>
      <c r="T30" s="46">
        <v>400</v>
      </c>
      <c r="U30" s="41">
        <f t="shared" si="2"/>
        <v>400</v>
      </c>
      <c r="V30" s="46"/>
      <c r="W30" s="43">
        <f t="shared" si="3"/>
        <v>400</v>
      </c>
      <c r="X30" s="46"/>
      <c r="Y30" s="46"/>
      <c r="Z30" s="46"/>
      <c r="AA30" s="46"/>
      <c r="AB30" s="46">
        <v>400</v>
      </c>
      <c r="AC30" s="46"/>
      <c r="AD30" s="46"/>
      <c r="AE30" s="46"/>
      <c r="AF30" s="46"/>
      <c r="AG30" s="46"/>
      <c r="AH30" s="22"/>
      <c r="AI30" s="60"/>
      <c r="AJ30" s="56" t="s">
        <v>54</v>
      </c>
    </row>
    <row r="31" s="7" customFormat="1" ht="100" customHeight="1" spans="1:36">
      <c r="A31" s="22">
        <v>24</v>
      </c>
      <c r="B31" s="22" t="s">
        <v>191</v>
      </c>
      <c r="C31" s="22" t="s">
        <v>192</v>
      </c>
      <c r="D31" s="22" t="s">
        <v>95</v>
      </c>
      <c r="E31" s="22" t="s">
        <v>175</v>
      </c>
      <c r="F31" s="22" t="s">
        <v>193</v>
      </c>
      <c r="G31" s="24" t="s">
        <v>194</v>
      </c>
      <c r="H31" s="25"/>
      <c r="I31" s="25"/>
      <c r="J31" s="25">
        <v>1</v>
      </c>
      <c r="K31" s="25"/>
      <c r="L31" s="25"/>
      <c r="M31" s="25"/>
      <c r="N31" s="25"/>
      <c r="O31" s="25"/>
      <c r="P31" s="25">
        <v>2100</v>
      </c>
      <c r="Q31" s="22" t="s">
        <v>190</v>
      </c>
      <c r="R31" s="22" t="s">
        <v>195</v>
      </c>
      <c r="S31" s="22" t="s">
        <v>107</v>
      </c>
      <c r="T31" s="25">
        <v>1451.77</v>
      </c>
      <c r="U31" s="41">
        <f t="shared" si="2"/>
        <v>1451.77</v>
      </c>
      <c r="V31" s="25"/>
      <c r="W31" s="43">
        <f t="shared" si="3"/>
        <v>1451.77</v>
      </c>
      <c r="X31" s="25"/>
      <c r="Y31" s="25"/>
      <c r="Z31" s="25"/>
      <c r="AA31" s="25"/>
      <c r="AB31" s="25">
        <v>1272.64</v>
      </c>
      <c r="AC31" s="25">
        <v>179.13</v>
      </c>
      <c r="AD31" s="25"/>
      <c r="AE31" s="25"/>
      <c r="AF31" s="25"/>
      <c r="AG31" s="25"/>
      <c r="AH31" s="25"/>
      <c r="AI31" s="58"/>
      <c r="AJ31" s="56" t="s">
        <v>54</v>
      </c>
    </row>
    <row r="32" s="8" customFormat="1" ht="72" customHeight="1" spans="1:36">
      <c r="A32" s="22">
        <v>25</v>
      </c>
      <c r="B32" s="22" t="s">
        <v>196</v>
      </c>
      <c r="C32" s="22" t="s">
        <v>197</v>
      </c>
      <c r="D32" s="22" t="s">
        <v>95</v>
      </c>
      <c r="E32" s="26" t="s">
        <v>175</v>
      </c>
      <c r="F32" s="22" t="s">
        <v>176</v>
      </c>
      <c r="G32" s="24" t="s">
        <v>198</v>
      </c>
      <c r="H32" s="26">
        <v>1</v>
      </c>
      <c r="I32" s="26"/>
      <c r="J32" s="26"/>
      <c r="K32" s="26"/>
      <c r="L32" s="26"/>
      <c r="M32" s="26"/>
      <c r="N32" s="26"/>
      <c r="O32" s="26"/>
      <c r="P32" s="26">
        <v>50</v>
      </c>
      <c r="Q32" s="22" t="s">
        <v>199</v>
      </c>
      <c r="R32" s="22" t="s">
        <v>106</v>
      </c>
      <c r="S32" s="22" t="s">
        <v>107</v>
      </c>
      <c r="T32" s="46">
        <v>3800</v>
      </c>
      <c r="U32" s="41">
        <f t="shared" si="2"/>
        <v>2880.842248</v>
      </c>
      <c r="V32" s="46"/>
      <c r="W32" s="43">
        <f t="shared" si="3"/>
        <v>2880.842248</v>
      </c>
      <c r="X32" s="46">
        <v>2580.842248</v>
      </c>
      <c r="Y32" s="46"/>
      <c r="Z32" s="46">
        <v>300</v>
      </c>
      <c r="AA32" s="46"/>
      <c r="AB32" s="46"/>
      <c r="AC32" s="46"/>
      <c r="AD32" s="46"/>
      <c r="AE32" s="22"/>
      <c r="AF32" s="46"/>
      <c r="AG32" s="22"/>
      <c r="AH32" s="26"/>
      <c r="AI32" s="58"/>
      <c r="AJ32" s="56" t="s">
        <v>172</v>
      </c>
    </row>
    <row r="33" s="8" customFormat="1" ht="101" customHeight="1" spans="1:36">
      <c r="A33" s="22">
        <v>26</v>
      </c>
      <c r="B33" s="26" t="s">
        <v>200</v>
      </c>
      <c r="C33" s="22" t="s">
        <v>201</v>
      </c>
      <c r="D33" s="22" t="s">
        <v>95</v>
      </c>
      <c r="E33" s="26" t="s">
        <v>202</v>
      </c>
      <c r="F33" s="22" t="s">
        <v>203</v>
      </c>
      <c r="G33" s="24" t="s">
        <v>204</v>
      </c>
      <c r="H33" s="26"/>
      <c r="I33" s="26"/>
      <c r="J33" s="26">
        <v>1</v>
      </c>
      <c r="K33" s="26"/>
      <c r="L33" s="26"/>
      <c r="M33" s="26"/>
      <c r="N33" s="26"/>
      <c r="O33" s="26"/>
      <c r="P33" s="26">
        <v>2855</v>
      </c>
      <c r="Q33" s="22" t="s">
        <v>65</v>
      </c>
      <c r="R33" s="22" t="s">
        <v>66</v>
      </c>
      <c r="S33" s="22" t="s">
        <v>67</v>
      </c>
      <c r="T33" s="46">
        <v>2251</v>
      </c>
      <c r="U33" s="41">
        <f t="shared" si="2"/>
        <v>2251</v>
      </c>
      <c r="V33" s="46"/>
      <c r="W33" s="43">
        <f t="shared" si="3"/>
        <v>2251</v>
      </c>
      <c r="X33" s="46"/>
      <c r="Y33" s="46"/>
      <c r="Z33" s="46"/>
      <c r="AA33" s="46">
        <v>2251</v>
      </c>
      <c r="AB33" s="46"/>
      <c r="AC33" s="46"/>
      <c r="AD33" s="46"/>
      <c r="AE33" s="46"/>
      <c r="AF33" s="46"/>
      <c r="AG33" s="22"/>
      <c r="AH33" s="26"/>
      <c r="AI33" s="58"/>
      <c r="AJ33" s="56" t="s">
        <v>54</v>
      </c>
    </row>
    <row r="34" s="7" customFormat="1" ht="84" customHeight="1" spans="1:36">
      <c r="A34" s="22">
        <v>27</v>
      </c>
      <c r="B34" s="22" t="s">
        <v>205</v>
      </c>
      <c r="C34" s="25" t="s">
        <v>206</v>
      </c>
      <c r="D34" s="25" t="s">
        <v>95</v>
      </c>
      <c r="E34" s="25" t="s">
        <v>207</v>
      </c>
      <c r="F34" s="25" t="s">
        <v>208</v>
      </c>
      <c r="G34" s="23" t="s">
        <v>209</v>
      </c>
      <c r="H34" s="25">
        <v>1</v>
      </c>
      <c r="I34" s="25"/>
      <c r="J34" s="25"/>
      <c r="K34" s="25"/>
      <c r="L34" s="25"/>
      <c r="M34" s="25"/>
      <c r="N34" s="25"/>
      <c r="O34" s="25"/>
      <c r="P34" s="25">
        <v>150</v>
      </c>
      <c r="Q34" s="22" t="s">
        <v>51</v>
      </c>
      <c r="R34" s="22" t="s">
        <v>52</v>
      </c>
      <c r="S34" s="22" t="s">
        <v>53</v>
      </c>
      <c r="T34" s="25">
        <v>122</v>
      </c>
      <c r="U34" s="41">
        <f t="shared" si="2"/>
        <v>122</v>
      </c>
      <c r="V34" s="25"/>
      <c r="W34" s="43">
        <f t="shared" si="3"/>
        <v>122</v>
      </c>
      <c r="X34" s="25"/>
      <c r="Y34" s="25">
        <v>122</v>
      </c>
      <c r="Z34" s="25"/>
      <c r="AA34" s="25"/>
      <c r="AB34" s="25"/>
      <c r="AC34" s="25"/>
      <c r="AD34" s="25"/>
      <c r="AE34" s="25"/>
      <c r="AF34" s="25"/>
      <c r="AG34" s="25"/>
      <c r="AH34" s="25"/>
      <c r="AI34" s="58"/>
      <c r="AJ34" s="56" t="s">
        <v>54</v>
      </c>
    </row>
    <row r="35" s="7" customFormat="1" ht="132" customHeight="1" spans="1:36">
      <c r="A35" s="22">
        <v>28</v>
      </c>
      <c r="B35" s="22" t="s">
        <v>210</v>
      </c>
      <c r="C35" s="25" t="s">
        <v>211</v>
      </c>
      <c r="D35" s="25" t="s">
        <v>95</v>
      </c>
      <c r="E35" s="25" t="s">
        <v>120</v>
      </c>
      <c r="F35" s="25" t="s">
        <v>212</v>
      </c>
      <c r="G35" s="23" t="s">
        <v>213</v>
      </c>
      <c r="H35" s="25"/>
      <c r="I35" s="25"/>
      <c r="J35" s="25">
        <v>1</v>
      </c>
      <c r="K35" s="25"/>
      <c r="L35" s="25"/>
      <c r="M35" s="25"/>
      <c r="N35" s="25"/>
      <c r="O35" s="25"/>
      <c r="P35" s="25">
        <v>3000</v>
      </c>
      <c r="Q35" s="22" t="s">
        <v>214</v>
      </c>
      <c r="R35" s="22" t="s">
        <v>84</v>
      </c>
      <c r="S35" s="22" t="s">
        <v>67</v>
      </c>
      <c r="T35" s="25">
        <v>220</v>
      </c>
      <c r="U35" s="41">
        <f t="shared" si="2"/>
        <v>220</v>
      </c>
      <c r="V35" s="25"/>
      <c r="W35" s="43">
        <f t="shared" si="3"/>
        <v>220</v>
      </c>
      <c r="X35" s="25"/>
      <c r="Y35" s="25"/>
      <c r="Z35" s="25">
        <v>220</v>
      </c>
      <c r="AA35" s="25"/>
      <c r="AB35" s="25"/>
      <c r="AC35" s="25"/>
      <c r="AD35" s="25"/>
      <c r="AE35" s="25"/>
      <c r="AF35" s="25"/>
      <c r="AG35" s="25"/>
      <c r="AH35" s="25"/>
      <c r="AI35" s="61"/>
      <c r="AJ35" s="56" t="s">
        <v>54</v>
      </c>
    </row>
    <row r="36" s="7" customFormat="1" ht="155" customHeight="1" spans="1:36">
      <c r="A36" s="22">
        <v>29</v>
      </c>
      <c r="B36" s="22" t="s">
        <v>215</v>
      </c>
      <c r="C36" s="25" t="s">
        <v>216</v>
      </c>
      <c r="D36" s="25" t="s">
        <v>95</v>
      </c>
      <c r="E36" s="25" t="s">
        <v>217</v>
      </c>
      <c r="F36" s="25" t="s">
        <v>218</v>
      </c>
      <c r="G36" s="23" t="s">
        <v>219</v>
      </c>
      <c r="H36" s="25"/>
      <c r="I36" s="25"/>
      <c r="J36" s="25"/>
      <c r="K36" s="25"/>
      <c r="L36" s="25"/>
      <c r="M36" s="25">
        <v>1</v>
      </c>
      <c r="N36" s="25"/>
      <c r="O36" s="25"/>
      <c r="P36" s="25">
        <v>1000</v>
      </c>
      <c r="Q36" s="22" t="s">
        <v>220</v>
      </c>
      <c r="R36" s="22" t="s">
        <v>52</v>
      </c>
      <c r="S36" s="22" t="s">
        <v>53</v>
      </c>
      <c r="T36" s="40">
        <f>U36+V36</f>
        <v>1519.3</v>
      </c>
      <c r="U36" s="41">
        <f t="shared" si="2"/>
        <v>1519.3</v>
      </c>
      <c r="V36" s="25"/>
      <c r="W36" s="43">
        <f t="shared" si="3"/>
        <v>1519.3</v>
      </c>
      <c r="X36" s="25"/>
      <c r="Y36" s="25"/>
      <c r="Z36" s="25">
        <v>1519.3</v>
      </c>
      <c r="AA36" s="25"/>
      <c r="AB36" s="25"/>
      <c r="AC36" s="25"/>
      <c r="AD36" s="25"/>
      <c r="AE36" s="25"/>
      <c r="AF36" s="25"/>
      <c r="AG36" s="25"/>
      <c r="AH36" s="25"/>
      <c r="AI36" s="61"/>
      <c r="AJ36" s="56" t="s">
        <v>54</v>
      </c>
    </row>
    <row r="37" s="7" customFormat="1" ht="64" customHeight="1" spans="1:36">
      <c r="A37" s="22">
        <v>30</v>
      </c>
      <c r="B37" s="22" t="s">
        <v>221</v>
      </c>
      <c r="C37" s="22" t="s">
        <v>222</v>
      </c>
      <c r="D37" s="22" t="s">
        <v>95</v>
      </c>
      <c r="E37" s="22" t="s">
        <v>113</v>
      </c>
      <c r="F37" s="22" t="s">
        <v>138</v>
      </c>
      <c r="G37" s="24" t="s">
        <v>223</v>
      </c>
      <c r="H37" s="25"/>
      <c r="I37" s="25"/>
      <c r="J37" s="25"/>
      <c r="K37" s="25"/>
      <c r="L37" s="25"/>
      <c r="M37" s="25"/>
      <c r="N37" s="25"/>
      <c r="O37" s="25">
        <v>1</v>
      </c>
      <c r="P37" s="25">
        <v>8154</v>
      </c>
      <c r="Q37" s="22" t="s">
        <v>224</v>
      </c>
      <c r="R37" s="22" t="s">
        <v>225</v>
      </c>
      <c r="S37" s="22" t="s">
        <v>53</v>
      </c>
      <c r="T37" s="25">
        <v>50</v>
      </c>
      <c r="U37" s="41">
        <f t="shared" si="2"/>
        <v>48.918</v>
      </c>
      <c r="V37" s="25">
        <v>0</v>
      </c>
      <c r="W37" s="43">
        <f t="shared" si="3"/>
        <v>48.918</v>
      </c>
      <c r="X37" s="25"/>
      <c r="Y37" s="25"/>
      <c r="Z37" s="25">
        <v>48.918</v>
      </c>
      <c r="AA37" s="25"/>
      <c r="AB37" s="25"/>
      <c r="AC37" s="25"/>
      <c r="AD37" s="25"/>
      <c r="AE37" s="25"/>
      <c r="AF37" s="25"/>
      <c r="AG37" s="62"/>
      <c r="AH37" s="25"/>
      <c r="AI37" s="63"/>
      <c r="AJ37" s="56" t="s">
        <v>54</v>
      </c>
    </row>
    <row r="38" s="9" customFormat="1" ht="71" customHeight="1" spans="1:36">
      <c r="A38" s="22">
        <v>31</v>
      </c>
      <c r="B38" s="22" t="s">
        <v>226</v>
      </c>
      <c r="C38" s="27" t="s">
        <v>227</v>
      </c>
      <c r="D38" s="22" t="s">
        <v>95</v>
      </c>
      <c r="E38" s="26" t="s">
        <v>228</v>
      </c>
      <c r="F38" s="27" t="s">
        <v>138</v>
      </c>
      <c r="G38" s="28" t="s">
        <v>229</v>
      </c>
      <c r="H38" s="29"/>
      <c r="I38" s="29">
        <v>1</v>
      </c>
      <c r="J38" s="29"/>
      <c r="K38" s="29"/>
      <c r="L38" s="29"/>
      <c r="M38" s="29"/>
      <c r="N38" s="29"/>
      <c r="O38" s="29"/>
      <c r="P38" s="29">
        <v>800</v>
      </c>
      <c r="Q38" s="27" t="s">
        <v>154</v>
      </c>
      <c r="R38" s="22" t="s">
        <v>155</v>
      </c>
      <c r="S38" s="47" t="s">
        <v>67</v>
      </c>
      <c r="T38" s="25">
        <v>50</v>
      </c>
      <c r="U38" s="41">
        <f t="shared" si="2"/>
        <v>50</v>
      </c>
      <c r="V38" s="41"/>
      <c r="W38" s="43">
        <f t="shared" si="3"/>
        <v>50</v>
      </c>
      <c r="X38" s="41">
        <v>33.32</v>
      </c>
      <c r="Y38" s="41"/>
      <c r="Z38" s="41"/>
      <c r="AA38" s="41"/>
      <c r="AB38" s="41">
        <v>16.68</v>
      </c>
      <c r="AC38" s="41"/>
      <c r="AD38" s="41"/>
      <c r="AE38" s="41"/>
      <c r="AF38" s="27"/>
      <c r="AG38" s="29"/>
      <c r="AH38" s="25"/>
      <c r="AI38" s="64"/>
      <c r="AJ38" s="56" t="s">
        <v>54</v>
      </c>
    </row>
    <row r="39" s="9" customFormat="1" ht="77" customHeight="1" spans="1:36">
      <c r="A39" s="22">
        <v>32</v>
      </c>
      <c r="B39" s="22" t="s">
        <v>230</v>
      </c>
      <c r="C39" s="27" t="s">
        <v>231</v>
      </c>
      <c r="D39" s="22" t="s">
        <v>95</v>
      </c>
      <c r="E39" s="26" t="s">
        <v>228</v>
      </c>
      <c r="F39" s="22" t="s">
        <v>188</v>
      </c>
      <c r="G39" s="24" t="s">
        <v>232</v>
      </c>
      <c r="H39" s="29"/>
      <c r="I39" s="29"/>
      <c r="J39" s="29">
        <v>1</v>
      </c>
      <c r="K39" s="29"/>
      <c r="L39" s="29"/>
      <c r="M39" s="29"/>
      <c r="N39" s="29"/>
      <c r="O39" s="29"/>
      <c r="P39" s="29">
        <v>450</v>
      </c>
      <c r="Q39" s="22" t="s">
        <v>190</v>
      </c>
      <c r="R39" s="27" t="s">
        <v>233</v>
      </c>
      <c r="S39" s="22" t="s">
        <v>107</v>
      </c>
      <c r="T39" s="41">
        <v>174.7</v>
      </c>
      <c r="U39" s="41">
        <f t="shared" si="2"/>
        <v>174.7</v>
      </c>
      <c r="V39" s="41"/>
      <c r="W39" s="43">
        <f t="shared" si="3"/>
        <v>174.7</v>
      </c>
      <c r="X39" s="41"/>
      <c r="Y39" s="41"/>
      <c r="Z39" s="41">
        <v>174.7</v>
      </c>
      <c r="AA39" s="41"/>
      <c r="AB39" s="41"/>
      <c r="AC39" s="41"/>
      <c r="AD39" s="41"/>
      <c r="AE39" s="41"/>
      <c r="AF39" s="27"/>
      <c r="AG39" s="29"/>
      <c r="AH39" s="25"/>
      <c r="AI39" s="64"/>
      <c r="AJ39" s="56" t="s">
        <v>54</v>
      </c>
    </row>
    <row r="40" s="9" customFormat="1" ht="81" customHeight="1" spans="1:36">
      <c r="A40" s="22">
        <v>33</v>
      </c>
      <c r="B40" s="26" t="s">
        <v>234</v>
      </c>
      <c r="C40" s="27" t="s">
        <v>235</v>
      </c>
      <c r="D40" s="22" t="s">
        <v>95</v>
      </c>
      <c r="E40" s="26" t="s">
        <v>228</v>
      </c>
      <c r="F40" s="27" t="s">
        <v>138</v>
      </c>
      <c r="G40" s="28" t="s">
        <v>236</v>
      </c>
      <c r="H40" s="29"/>
      <c r="I40" s="29"/>
      <c r="J40" s="29">
        <v>1</v>
      </c>
      <c r="K40" s="29"/>
      <c r="L40" s="29"/>
      <c r="M40" s="29"/>
      <c r="N40" s="29"/>
      <c r="O40" s="29"/>
      <c r="P40" s="29">
        <v>3600</v>
      </c>
      <c r="Q40" s="27" t="s">
        <v>65</v>
      </c>
      <c r="R40" s="27" t="s">
        <v>66</v>
      </c>
      <c r="S40" s="22" t="s">
        <v>67</v>
      </c>
      <c r="T40" s="41">
        <v>18000</v>
      </c>
      <c r="U40" s="41">
        <f t="shared" si="2"/>
        <v>7402</v>
      </c>
      <c r="V40" s="41"/>
      <c r="W40" s="43">
        <f t="shared" si="3"/>
        <v>7402</v>
      </c>
      <c r="X40" s="41">
        <v>3000</v>
      </c>
      <c r="Y40" s="41"/>
      <c r="Z40" s="41"/>
      <c r="AA40" s="41"/>
      <c r="AB40" s="41">
        <v>4305.31</v>
      </c>
      <c r="AC40" s="41">
        <v>96.69</v>
      </c>
      <c r="AD40" s="41"/>
      <c r="AE40" s="41"/>
      <c r="AF40" s="29"/>
      <c r="AG40" s="29"/>
      <c r="AH40" s="25"/>
      <c r="AI40" s="64"/>
      <c r="AJ40" s="56" t="s">
        <v>54</v>
      </c>
    </row>
    <row r="41" s="9" customFormat="1" ht="73" customHeight="1" spans="1:36">
      <c r="A41" s="22">
        <v>34</v>
      </c>
      <c r="B41" s="22" t="s">
        <v>237</v>
      </c>
      <c r="C41" s="27" t="s">
        <v>238</v>
      </c>
      <c r="D41" s="22" t="s">
        <v>95</v>
      </c>
      <c r="E41" s="26" t="s">
        <v>228</v>
      </c>
      <c r="F41" s="27" t="s">
        <v>165</v>
      </c>
      <c r="G41" s="28" t="s">
        <v>239</v>
      </c>
      <c r="H41" s="29">
        <v>1</v>
      </c>
      <c r="I41" s="29"/>
      <c r="J41" s="29"/>
      <c r="K41" s="29"/>
      <c r="L41" s="29"/>
      <c r="M41" s="29"/>
      <c r="N41" s="29"/>
      <c r="O41" s="29"/>
      <c r="P41" s="29">
        <v>1000</v>
      </c>
      <c r="Q41" s="27" t="s">
        <v>73</v>
      </c>
      <c r="R41" s="22" t="s">
        <v>106</v>
      </c>
      <c r="S41" s="22" t="s">
        <v>67</v>
      </c>
      <c r="T41" s="41">
        <v>3300</v>
      </c>
      <c r="U41" s="41">
        <f t="shared" si="2"/>
        <v>2654.156431</v>
      </c>
      <c r="V41" s="41"/>
      <c r="W41" s="43">
        <f t="shared" si="3"/>
        <v>2654.156431</v>
      </c>
      <c r="X41" s="41">
        <v>1193.566431</v>
      </c>
      <c r="Y41" s="41"/>
      <c r="Z41" s="41"/>
      <c r="AA41" s="41"/>
      <c r="AB41" s="41">
        <v>1287.9</v>
      </c>
      <c r="AC41" s="41">
        <v>172.69</v>
      </c>
      <c r="AD41" s="41"/>
      <c r="AE41" s="41"/>
      <c r="AF41" s="27"/>
      <c r="AG41" s="29"/>
      <c r="AH41" s="25"/>
      <c r="AI41" s="65"/>
      <c r="AJ41" s="56" t="s">
        <v>54</v>
      </c>
    </row>
    <row r="42" s="6" customFormat="1" ht="73" customHeight="1" spans="1:36">
      <c r="A42" s="22">
        <v>35</v>
      </c>
      <c r="B42" s="22" t="s">
        <v>240</v>
      </c>
      <c r="C42" s="22" t="s">
        <v>241</v>
      </c>
      <c r="D42" s="22" t="s">
        <v>47</v>
      </c>
      <c r="E42" s="22" t="s">
        <v>242</v>
      </c>
      <c r="F42" s="22" t="s">
        <v>243</v>
      </c>
      <c r="G42" s="24" t="s">
        <v>244</v>
      </c>
      <c r="H42" s="22"/>
      <c r="I42" s="22"/>
      <c r="J42" s="22">
        <v>1</v>
      </c>
      <c r="K42" s="22"/>
      <c r="L42" s="22"/>
      <c r="M42" s="22"/>
      <c r="N42" s="22"/>
      <c r="O42" s="22"/>
      <c r="P42" s="22">
        <v>1250</v>
      </c>
      <c r="Q42" s="22" t="s">
        <v>245</v>
      </c>
      <c r="R42" s="22" t="s">
        <v>84</v>
      </c>
      <c r="S42" s="22" t="s">
        <v>107</v>
      </c>
      <c r="T42" s="40">
        <v>6000</v>
      </c>
      <c r="U42" s="41">
        <f t="shared" si="2"/>
        <v>4565.826248</v>
      </c>
      <c r="V42" s="42">
        <v>3933.826248</v>
      </c>
      <c r="W42" s="43">
        <f t="shared" si="3"/>
        <v>632</v>
      </c>
      <c r="X42" s="32"/>
      <c r="Y42" s="25"/>
      <c r="Z42" s="32"/>
      <c r="AA42" s="32"/>
      <c r="AB42" s="32">
        <v>582</v>
      </c>
      <c r="AC42" s="22"/>
      <c r="AD42" s="32"/>
      <c r="AE42" s="32">
        <v>50</v>
      </c>
      <c r="AF42" s="53"/>
      <c r="AG42" s="53"/>
      <c r="AH42" s="56"/>
      <c r="AI42" s="66"/>
      <c r="AJ42" s="56" t="s">
        <v>54</v>
      </c>
    </row>
    <row r="43" s="6" customFormat="1" ht="73" customHeight="1" spans="1:36">
      <c r="A43" s="22">
        <v>36</v>
      </c>
      <c r="B43" s="22" t="s">
        <v>246</v>
      </c>
      <c r="C43" s="22" t="s">
        <v>247</v>
      </c>
      <c r="D43" s="22" t="s">
        <v>47</v>
      </c>
      <c r="E43" s="22" t="s">
        <v>248</v>
      </c>
      <c r="F43" s="22" t="s">
        <v>249</v>
      </c>
      <c r="G43" s="24" t="s">
        <v>250</v>
      </c>
      <c r="H43" s="22"/>
      <c r="I43" s="22"/>
      <c r="J43" s="22">
        <v>1</v>
      </c>
      <c r="K43" s="22"/>
      <c r="L43" s="22"/>
      <c r="M43" s="22"/>
      <c r="N43" s="22"/>
      <c r="O43" s="22"/>
      <c r="P43" s="22">
        <v>1726</v>
      </c>
      <c r="Q43" s="22" t="s">
        <v>133</v>
      </c>
      <c r="R43" s="22" t="s">
        <v>134</v>
      </c>
      <c r="S43" s="22" t="s">
        <v>67</v>
      </c>
      <c r="T43" s="40">
        <v>8000</v>
      </c>
      <c r="U43" s="41">
        <f t="shared" si="2"/>
        <v>7580.689537</v>
      </c>
      <c r="V43" s="42">
        <v>4600</v>
      </c>
      <c r="W43" s="43">
        <f t="shared" si="3"/>
        <v>2980.689537</v>
      </c>
      <c r="X43" s="32"/>
      <c r="Y43" s="32"/>
      <c r="Z43" s="32"/>
      <c r="AA43" s="32"/>
      <c r="AB43" s="32">
        <v>980.689537</v>
      </c>
      <c r="AC43" s="32"/>
      <c r="AD43" s="32">
        <v>2000</v>
      </c>
      <c r="AE43" s="32"/>
      <c r="AF43" s="22"/>
      <c r="AG43" s="22"/>
      <c r="AH43" s="32"/>
      <c r="AI43" s="59"/>
      <c r="AJ43" s="56" t="s">
        <v>54</v>
      </c>
    </row>
    <row r="44" s="9" customFormat="1" ht="66" customHeight="1" spans="1:36">
      <c r="A44" s="22">
        <v>37</v>
      </c>
      <c r="B44" s="22" t="s">
        <v>251</v>
      </c>
      <c r="C44" s="27" t="s">
        <v>252</v>
      </c>
      <c r="D44" s="22" t="s">
        <v>95</v>
      </c>
      <c r="E44" s="26" t="s">
        <v>253</v>
      </c>
      <c r="F44" s="27" t="s">
        <v>138</v>
      </c>
      <c r="G44" s="30" t="s">
        <v>254</v>
      </c>
      <c r="H44" s="29"/>
      <c r="I44" s="29"/>
      <c r="J44" s="29"/>
      <c r="K44" s="29"/>
      <c r="L44" s="29"/>
      <c r="M44" s="29"/>
      <c r="N44" s="29"/>
      <c r="O44" s="29">
        <v>1</v>
      </c>
      <c r="P44" s="29">
        <v>4001</v>
      </c>
      <c r="Q44" s="27" t="s">
        <v>255</v>
      </c>
      <c r="R44" s="27" t="s">
        <v>256</v>
      </c>
      <c r="S44" s="22" t="s">
        <v>67</v>
      </c>
      <c r="T44" s="22">
        <v>502.41</v>
      </c>
      <c r="U44" s="41">
        <f t="shared" si="2"/>
        <v>502.41</v>
      </c>
      <c r="V44" s="40">
        <v>0</v>
      </c>
      <c r="W44" s="43">
        <f t="shared" si="3"/>
        <v>502.41</v>
      </c>
      <c r="X44" s="43">
        <v>502.41</v>
      </c>
      <c r="Y44" s="41"/>
      <c r="Z44" s="41"/>
      <c r="AA44" s="41"/>
      <c r="AB44" s="41"/>
      <c r="AC44" s="41">
        <v>0</v>
      </c>
      <c r="AD44" s="41"/>
      <c r="AE44" s="41"/>
      <c r="AF44" s="27"/>
      <c r="AG44" s="29"/>
      <c r="AH44" s="25"/>
      <c r="AI44" s="65"/>
      <c r="AJ44" s="56" t="s">
        <v>54</v>
      </c>
    </row>
    <row r="45" s="9" customFormat="1" ht="73" customHeight="1" spans="1:36">
      <c r="A45" s="22">
        <v>38</v>
      </c>
      <c r="B45" s="29" t="s">
        <v>257</v>
      </c>
      <c r="C45" s="27" t="s">
        <v>258</v>
      </c>
      <c r="D45" s="22" t="s">
        <v>95</v>
      </c>
      <c r="E45" s="29" t="s">
        <v>259</v>
      </c>
      <c r="F45" s="27" t="s">
        <v>260</v>
      </c>
      <c r="G45" s="30" t="s">
        <v>261</v>
      </c>
      <c r="H45" s="29"/>
      <c r="I45" s="29"/>
      <c r="J45" s="29">
        <v>1</v>
      </c>
      <c r="K45" s="29"/>
      <c r="L45" s="29"/>
      <c r="M45" s="29"/>
      <c r="N45" s="29"/>
      <c r="O45" s="29"/>
      <c r="P45" s="29">
        <v>2000</v>
      </c>
      <c r="Q45" s="27" t="s">
        <v>133</v>
      </c>
      <c r="R45" s="27" t="s">
        <v>134</v>
      </c>
      <c r="S45" s="22" t="s">
        <v>67</v>
      </c>
      <c r="T45" s="40">
        <v>3300</v>
      </c>
      <c r="U45" s="41">
        <f t="shared" si="2"/>
        <v>1648.517672</v>
      </c>
      <c r="V45" s="41">
        <v>0</v>
      </c>
      <c r="W45" s="43">
        <f t="shared" si="3"/>
        <v>1648.517672</v>
      </c>
      <c r="X45" s="41">
        <v>1000</v>
      </c>
      <c r="Y45" s="41"/>
      <c r="Z45" s="41"/>
      <c r="AA45" s="41"/>
      <c r="AB45" s="41">
        <v>648.517672</v>
      </c>
      <c r="AC45" s="41"/>
      <c r="AD45" s="41"/>
      <c r="AE45" s="41"/>
      <c r="AF45" s="41"/>
      <c r="AG45" s="41"/>
      <c r="AH45" s="41"/>
      <c r="AI45" s="67"/>
      <c r="AJ45" s="56" t="s">
        <v>172</v>
      </c>
    </row>
    <row r="46" s="9" customFormat="1" ht="76" customHeight="1" spans="1:36">
      <c r="A46" s="22">
        <v>39</v>
      </c>
      <c r="B46" s="29" t="s">
        <v>262</v>
      </c>
      <c r="C46" s="27" t="s">
        <v>263</v>
      </c>
      <c r="D46" s="27" t="s">
        <v>95</v>
      </c>
      <c r="E46" s="29" t="s">
        <v>264</v>
      </c>
      <c r="F46" s="27" t="s">
        <v>265</v>
      </c>
      <c r="G46" s="30" t="s">
        <v>266</v>
      </c>
      <c r="H46" s="29"/>
      <c r="I46" s="29"/>
      <c r="J46" s="29">
        <v>1</v>
      </c>
      <c r="K46" s="29"/>
      <c r="L46" s="29"/>
      <c r="M46" s="29"/>
      <c r="N46" s="29"/>
      <c r="O46" s="29"/>
      <c r="P46" s="29">
        <v>1000</v>
      </c>
      <c r="Q46" s="27" t="s">
        <v>267</v>
      </c>
      <c r="R46" s="27" t="s">
        <v>233</v>
      </c>
      <c r="S46" s="27" t="s">
        <v>268</v>
      </c>
      <c r="T46" s="41">
        <v>250</v>
      </c>
      <c r="U46" s="41">
        <f t="shared" si="2"/>
        <v>250</v>
      </c>
      <c r="V46" s="41">
        <v>0</v>
      </c>
      <c r="W46" s="43">
        <f t="shared" si="3"/>
        <v>250</v>
      </c>
      <c r="X46" s="41"/>
      <c r="Y46" s="41"/>
      <c r="Z46" s="41">
        <v>250</v>
      </c>
      <c r="AA46" s="41"/>
      <c r="AB46" s="41"/>
      <c r="AC46" s="41"/>
      <c r="AD46" s="41"/>
      <c r="AE46" s="41"/>
      <c r="AF46" s="41"/>
      <c r="AG46" s="41"/>
      <c r="AH46" s="41"/>
      <c r="AI46" s="67"/>
      <c r="AJ46" s="56" t="s">
        <v>54</v>
      </c>
    </row>
    <row r="47" ht="80" customHeight="1" spans="1:36">
      <c r="A47" s="22">
        <v>40</v>
      </c>
      <c r="B47" s="29" t="s">
        <v>269</v>
      </c>
      <c r="C47" s="27" t="s">
        <v>270</v>
      </c>
      <c r="D47" s="27" t="s">
        <v>95</v>
      </c>
      <c r="E47" s="29" t="s">
        <v>271</v>
      </c>
      <c r="F47" s="27" t="s">
        <v>165</v>
      </c>
      <c r="G47" s="30" t="s">
        <v>272</v>
      </c>
      <c r="H47" s="29"/>
      <c r="I47" s="29"/>
      <c r="J47" s="29">
        <v>1</v>
      </c>
      <c r="K47" s="29"/>
      <c r="L47" s="29"/>
      <c r="M47" s="29"/>
      <c r="N47" s="29"/>
      <c r="O47" s="29"/>
      <c r="P47" s="29">
        <v>20</v>
      </c>
      <c r="Q47" s="27" t="s">
        <v>245</v>
      </c>
      <c r="R47" s="27" t="s">
        <v>84</v>
      </c>
      <c r="S47" s="27" t="s">
        <v>67</v>
      </c>
      <c r="T47" s="41">
        <v>398</v>
      </c>
      <c r="U47" s="41">
        <f t="shared" si="2"/>
        <v>382.215886</v>
      </c>
      <c r="V47" s="41"/>
      <c r="W47" s="43">
        <f t="shared" si="3"/>
        <v>382.215886</v>
      </c>
      <c r="X47" s="41">
        <v>202.430953</v>
      </c>
      <c r="Y47" s="41"/>
      <c r="Z47" s="41">
        <v>150.47447</v>
      </c>
      <c r="AA47" s="41"/>
      <c r="AB47" s="41">
        <v>29.310463</v>
      </c>
      <c r="AC47" s="41"/>
      <c r="AD47" s="41"/>
      <c r="AE47" s="41"/>
      <c r="AF47" s="41"/>
      <c r="AG47" s="41"/>
      <c r="AH47" s="41"/>
      <c r="AI47" s="67"/>
      <c r="AJ47" s="56" t="s">
        <v>54</v>
      </c>
    </row>
    <row r="48" s="9" customFormat="1" ht="95" customHeight="1" spans="1:36">
      <c r="A48" s="22">
        <v>41</v>
      </c>
      <c r="B48" s="22" t="s">
        <v>273</v>
      </c>
      <c r="C48" s="27" t="s">
        <v>274</v>
      </c>
      <c r="D48" s="27" t="s">
        <v>95</v>
      </c>
      <c r="E48" s="29" t="s">
        <v>275</v>
      </c>
      <c r="F48" s="27" t="s">
        <v>276</v>
      </c>
      <c r="G48" s="30" t="s">
        <v>277</v>
      </c>
      <c r="H48" s="29">
        <v>1</v>
      </c>
      <c r="I48" s="29"/>
      <c r="J48" s="29"/>
      <c r="K48" s="29"/>
      <c r="L48" s="29"/>
      <c r="M48" s="29"/>
      <c r="N48" s="29"/>
      <c r="O48" s="29"/>
      <c r="P48" s="29">
        <v>100</v>
      </c>
      <c r="Q48" s="27" t="s">
        <v>105</v>
      </c>
      <c r="R48" s="27" t="s">
        <v>278</v>
      </c>
      <c r="S48" s="27" t="s">
        <v>107</v>
      </c>
      <c r="T48" s="41">
        <v>3000</v>
      </c>
      <c r="U48" s="41">
        <v>3000</v>
      </c>
      <c r="V48" s="41"/>
      <c r="W48" s="43">
        <f t="shared" si="3"/>
        <v>891.995</v>
      </c>
      <c r="X48" s="41">
        <v>858.675</v>
      </c>
      <c r="Y48" s="41"/>
      <c r="Z48" s="41"/>
      <c r="AA48" s="41"/>
      <c r="AB48" s="41">
        <v>33.32</v>
      </c>
      <c r="AC48" s="41"/>
      <c r="AD48" s="41"/>
      <c r="AE48" s="41"/>
      <c r="AF48" s="41"/>
      <c r="AG48" s="29"/>
      <c r="AH48" s="27"/>
      <c r="AI48" s="68"/>
      <c r="AJ48" s="56" t="s">
        <v>172</v>
      </c>
    </row>
    <row r="49" ht="80" customHeight="1" spans="1:36">
      <c r="A49" s="22">
        <v>42</v>
      </c>
      <c r="B49" s="29" t="s">
        <v>279</v>
      </c>
      <c r="C49" s="27" t="s">
        <v>280</v>
      </c>
      <c r="D49" s="27" t="s">
        <v>95</v>
      </c>
      <c r="E49" s="29" t="s">
        <v>120</v>
      </c>
      <c r="F49" s="27" t="s">
        <v>281</v>
      </c>
      <c r="G49" s="30" t="s">
        <v>282</v>
      </c>
      <c r="H49" s="29"/>
      <c r="I49" s="29"/>
      <c r="J49" s="29">
        <v>1</v>
      </c>
      <c r="K49" s="29"/>
      <c r="L49" s="29"/>
      <c r="M49" s="29"/>
      <c r="N49" s="29"/>
      <c r="O49" s="29"/>
      <c r="P49" s="29">
        <v>2000</v>
      </c>
      <c r="Q49" s="27" t="s">
        <v>65</v>
      </c>
      <c r="R49" s="27" t="s">
        <v>66</v>
      </c>
      <c r="S49" s="27" t="s">
        <v>67</v>
      </c>
      <c r="T49" s="29">
        <v>5110</v>
      </c>
      <c r="U49" s="41">
        <f>V49+W49</f>
        <v>2000</v>
      </c>
      <c r="V49" s="41"/>
      <c r="W49" s="43">
        <f t="shared" si="3"/>
        <v>2000</v>
      </c>
      <c r="X49" s="41"/>
      <c r="Y49" s="41"/>
      <c r="Z49" s="41"/>
      <c r="AA49" s="41"/>
      <c r="AB49" s="41"/>
      <c r="AC49" s="41"/>
      <c r="AD49" s="41">
        <v>2000</v>
      </c>
      <c r="AE49" s="41"/>
      <c r="AF49" s="41"/>
      <c r="AG49" s="41"/>
      <c r="AH49" s="41"/>
      <c r="AI49" s="67"/>
      <c r="AJ49" s="56" t="s">
        <v>54</v>
      </c>
    </row>
  </sheetData>
  <autoFilter ref="A7:AN49">
    <extLst/>
  </autoFilter>
  <mergeCells count="43">
    <mergeCell ref="A1:B1"/>
    <mergeCell ref="C1:AI1"/>
    <mergeCell ref="A2:C2"/>
    <mergeCell ref="G2:I2"/>
    <mergeCell ref="T2:U2"/>
    <mergeCell ref="Y2:AI2"/>
    <mergeCell ref="H3:O3"/>
    <mergeCell ref="T3:AI3"/>
    <mergeCell ref="U4:AE4"/>
    <mergeCell ref="AG4:AI4"/>
    <mergeCell ref="X5:AA5"/>
    <mergeCell ref="A3:A6"/>
    <mergeCell ref="B3:B6"/>
    <mergeCell ref="C3:C6"/>
    <mergeCell ref="D3:D6"/>
    <mergeCell ref="E3:E6"/>
    <mergeCell ref="F3:F6"/>
    <mergeCell ref="G3:G6"/>
    <mergeCell ref="H4:H6"/>
    <mergeCell ref="I4:I6"/>
    <mergeCell ref="J4:J6"/>
    <mergeCell ref="K4:K6"/>
    <mergeCell ref="L4:L6"/>
    <mergeCell ref="M4:M6"/>
    <mergeCell ref="N4:N6"/>
    <mergeCell ref="O4:O6"/>
    <mergeCell ref="P3:P6"/>
    <mergeCell ref="Q3:Q6"/>
    <mergeCell ref="R3:R6"/>
    <mergeCell ref="S3:S6"/>
    <mergeCell ref="T4:T6"/>
    <mergeCell ref="U5:U6"/>
    <mergeCell ref="V5:V6"/>
    <mergeCell ref="W5:W6"/>
    <mergeCell ref="AB5:AB6"/>
    <mergeCell ref="AC5:AC6"/>
    <mergeCell ref="AD5:AD6"/>
    <mergeCell ref="AE5:AE6"/>
    <mergeCell ref="AF4:AF6"/>
    <mergeCell ref="AG5:AG6"/>
    <mergeCell ref="AH5:AH6"/>
    <mergeCell ref="AI5:AI6"/>
    <mergeCell ref="AJ3:AJ6"/>
  </mergeCells>
  <conditionalFormatting sqref="G28">
    <cfRule type="duplicateValues" dxfId="0" priority="26"/>
    <cfRule type="duplicateValues" priority="27"/>
  </conditionalFormatting>
  <conditionalFormatting sqref="G29">
    <cfRule type="duplicateValues" dxfId="0" priority="24"/>
    <cfRule type="duplicateValues" priority="25"/>
  </conditionalFormatting>
  <conditionalFormatting sqref="G30">
    <cfRule type="duplicateValues" dxfId="0" priority="20"/>
    <cfRule type="duplicateValues" priority="21"/>
  </conditionalFormatting>
  <conditionalFormatting sqref="G32">
    <cfRule type="duplicateValues" dxfId="0" priority="4"/>
    <cfRule type="duplicateValues" priority="5"/>
  </conditionalFormatting>
  <conditionalFormatting sqref="G33">
    <cfRule type="duplicateValues" dxfId="0" priority="22"/>
    <cfRule type="duplicateValues" priority="23"/>
  </conditionalFormatting>
  <conditionalFormatting sqref="G38">
    <cfRule type="duplicateValues" dxfId="0" priority="18"/>
    <cfRule type="duplicateValues" priority="19"/>
  </conditionalFormatting>
  <conditionalFormatting sqref="G39">
    <cfRule type="duplicateValues" dxfId="0" priority="16"/>
    <cfRule type="duplicateValues" priority="17"/>
  </conditionalFormatting>
  <conditionalFormatting sqref="G40">
    <cfRule type="duplicateValues" dxfId="0" priority="14"/>
    <cfRule type="duplicateValues" priority="15"/>
  </conditionalFormatting>
  <conditionalFormatting sqref="G41">
    <cfRule type="duplicateValues" dxfId="0" priority="6"/>
    <cfRule type="duplicateValues" priority="7"/>
  </conditionalFormatting>
  <conditionalFormatting sqref="G42">
    <cfRule type="duplicateValues" dxfId="0" priority="10"/>
    <cfRule type="duplicateValues" priority="11"/>
  </conditionalFormatting>
  <conditionalFormatting sqref="G43">
    <cfRule type="duplicateValues" dxfId="0" priority="8"/>
    <cfRule type="duplicateValues" priority="9"/>
  </conditionalFormatting>
  <conditionalFormatting sqref="G44">
    <cfRule type="duplicateValues" dxfId="0" priority="12"/>
    <cfRule type="duplicateValues" priority="13"/>
  </conditionalFormatting>
  <conditionalFormatting sqref="G48">
    <cfRule type="duplicateValues" dxfId="0" priority="2"/>
    <cfRule type="duplicateValues" priority="3"/>
  </conditionalFormatting>
  <conditionalFormatting sqref="G2:G6 G8:G14 G21:G23 G45:G47 G49:G1048576">
    <cfRule type="duplicateValues" dxfId="0" priority="28"/>
    <cfRule type="duplicateValues" priority="29"/>
  </conditionalFormatting>
  <pageMargins left="0.590277777777778" right="0.196527777777778" top="0.393055555555556" bottom="0.393055555555556" header="0.298611111111111" footer="0.298611111111111"/>
  <pageSetup paperSize="8" scale="50" fitToHeight="0" orientation="landscape" horizontalDpi="600"/>
  <headerFooter>
    <oddFooter>&amp;C第 &amp;P 页，共 &amp;N 页</oddFooter>
  </headerFooter>
  <rowBreaks count="1" manualBreakCount="1">
    <brk id="21" max="35" man="1"/>
  </rowBreaks>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安排资金项目</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2023-11-20T11:09:00Z</dcterms:created>
  <dcterms:modified xsi:type="dcterms:W3CDTF">2023-11-20T11:20:34Z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5ED38C9E20FC44BE921E6E93F4984AAF_11</vt:lpwstr>
  </property>
  <property fmtid="{D5CDD505-2E9C-101B-9397-08002B2CF9AE}" pid="3" name="KSOProductBuildVer">
    <vt:lpwstr>2052-12.1.0.15712</vt:lpwstr>
  </property>
</Properties>
</file>