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库清单" sheetId="1" r:id="rId1"/>
    <sheet name="到位资金清单" sheetId="2" r:id="rId2"/>
  </sheets>
  <definedNames>
    <definedName name="_xlnm._FilterDatabase" localSheetId="1" hidden="1">到位资金清单!$A$2:$V$78</definedName>
    <definedName name="_xlnm._FilterDatabase" localSheetId="0" hidden="1">项目库清单!$A$1:$Y$84</definedName>
  </definedNames>
  <calcPr calcId="144525"/>
</workbook>
</file>

<file path=xl/sharedStrings.xml><?xml version="1.0" encoding="utf-8"?>
<sst xmlns="http://schemas.openxmlformats.org/spreadsheetml/2006/main" count="1128" uniqueCount="364">
  <si>
    <t>和田县2019年扶贫资金项目库</t>
  </si>
  <si>
    <t>序号</t>
  </si>
  <si>
    <t>项目编号</t>
  </si>
  <si>
    <t>项目名称</t>
  </si>
  <si>
    <t>项目类别</t>
  </si>
  <si>
    <t>建设性质</t>
  </si>
  <si>
    <t>建设地点</t>
  </si>
  <si>
    <t>建设期</t>
  </si>
  <si>
    <t>建设内容</t>
  </si>
  <si>
    <t>总投资（万元）</t>
  </si>
  <si>
    <t>筹资方案（万元）</t>
  </si>
  <si>
    <t>绩效目标</t>
  </si>
  <si>
    <t>备注</t>
  </si>
  <si>
    <t>财政专项扶贫资金</t>
  </si>
  <si>
    <t>其他资金</t>
  </si>
  <si>
    <t>受益对象（人）</t>
  </si>
  <si>
    <t>中央扶贫发展资金</t>
  </si>
  <si>
    <t>自治区扶贫发展资金</t>
  </si>
  <si>
    <t>以工代赈资金</t>
  </si>
  <si>
    <t>少数民族发展资金</t>
  </si>
  <si>
    <t>贫困国有林场建设</t>
  </si>
  <si>
    <t>中央预算内</t>
  </si>
  <si>
    <t xml:space="preserve">地方债券  </t>
  </si>
  <si>
    <t>各类行业整合
资金</t>
  </si>
  <si>
    <t>县级安排统筹整合</t>
  </si>
  <si>
    <t>援疆资金</t>
  </si>
  <si>
    <t>社会扶贫资金</t>
  </si>
  <si>
    <t>存量资金</t>
  </si>
  <si>
    <t>企业投入资金</t>
  </si>
  <si>
    <t>总人数</t>
  </si>
  <si>
    <t>其中：贫困人口数（人）</t>
  </si>
  <si>
    <t>合计</t>
  </si>
  <si>
    <t>653221-2019-LY-001</t>
  </si>
  <si>
    <t>和田县林果业提质增效建设项目</t>
  </si>
  <si>
    <t>林业</t>
  </si>
  <si>
    <t>新建</t>
  </si>
  <si>
    <t>布扎克乡、拉依喀乡、巴格其镇、罕艾日克镇、英阿瓦提乡、朗如乡、喀什塔什乡、塔瓦库勒乡、阿瓦提乡、色格孜库勒乡</t>
  </si>
  <si>
    <t>2019-2019</t>
  </si>
  <si>
    <r>
      <rPr>
        <b/>
        <sz val="14"/>
        <color theme="1"/>
        <rFont val="宋体"/>
        <charset val="134"/>
        <scheme val="minor"/>
      </rPr>
      <t>建设规模及内容：</t>
    </r>
    <r>
      <rPr>
        <sz val="14"/>
        <color theme="1"/>
        <rFont val="宋体"/>
        <charset val="134"/>
        <scheme val="minor"/>
      </rPr>
      <t xml:space="preserve">林果提质增效26885亩（核桃20211.1亩、红枣5319.4亩、葡萄1354.5亩），投资1075.4万元，涉及11个乡镇、111个村，对建档立卡贫困户进行帮扶，采取以奖代补方式实施，每亩达到标准奖励补助400元的物资；修剪工具9679套（其中：修枝剪9679把、手锯9679把）；技术手册9679本。
</t>
    </r>
    <r>
      <rPr>
        <b/>
        <sz val="14"/>
        <color theme="1"/>
        <rFont val="宋体"/>
        <charset val="134"/>
        <scheme val="minor"/>
      </rPr>
      <t>奖补标准：</t>
    </r>
    <r>
      <rPr>
        <sz val="14"/>
        <color theme="1"/>
        <rFont val="宋体"/>
        <charset val="134"/>
        <scheme val="minor"/>
      </rPr>
      <t xml:space="preserve">贫困户每亩筹集1000-1500公斤农家肥并堆放到农田，经驻村工作队或村干部验收合格后，对应补助油渣80公斤，磷酸二铵50公斤；果农积极参与林果业培训，并能掌握技术要点，奖励技术手册1本，果农按照林果技术要点主动进行疏密、修剪、病虫害防治等工作，经驻村工作队或村干部人口的奖励修剪工具1套。
</t>
    </r>
    <r>
      <rPr>
        <b/>
        <sz val="14"/>
        <color theme="1"/>
        <rFont val="宋体"/>
        <charset val="134"/>
        <scheme val="minor"/>
      </rPr>
      <t>绩效目标：</t>
    </r>
    <r>
      <rPr>
        <sz val="14"/>
        <color theme="1"/>
        <rFont val="宋体"/>
        <charset val="134"/>
        <scheme val="minor"/>
      </rPr>
      <t>贫困户通过林果整形修剪、林果施肥，核桃平均每亩增产6公斤（空壳率可控制在5%以下），葡萄每亩增产80公斤，红枣每亩增产10公斤。预计9679名建档立卡贫困人口增收，人均增收217元，对贫困户增收，脱贫减贫可起到较好的效果。</t>
    </r>
  </si>
  <si>
    <t>653221-2019-LY-002</t>
  </si>
  <si>
    <t>和田县林果业病虫害防治建设项目</t>
  </si>
  <si>
    <t>布扎克乡、拉依喀乡、巴格其镇、罕艾日克镇、英阿瓦提乡、朗如乡</t>
  </si>
  <si>
    <r>
      <rPr>
        <b/>
        <sz val="14"/>
        <color theme="1"/>
        <rFont val="宋体"/>
        <charset val="134"/>
        <scheme val="minor"/>
      </rPr>
      <t>建设规模及内容：</t>
    </r>
    <r>
      <rPr>
        <sz val="14"/>
        <color theme="1"/>
        <rFont val="宋体"/>
        <charset val="134"/>
        <scheme val="minor"/>
      </rPr>
      <t xml:space="preserve">林果病虫害防治，规模16万亩（布扎克乡2.5万亩、拉依喀乡3万亩、巴格其镇5.5万亩、罕艾日克镇3万亩、英阿瓦提乡1万亩、郎如乡1万亩），总投资1600万元。涉及6个乡镇、119个村，项目实施统防、统治技术措施。资金主要用于购买太阳能杀虫灯280台（布扎克乡80台、拉依喀乡150台、巴格其镇50台）；病虫害防治车（含拖拉机）60台（布扎克乡12台、拉依喀乡13台、巴格其镇16台、罕艾日克镇11台、英阿瓦提乡4台、郎如乡4台）；苹果蠹蛾诱铺器3.75万套，迷尚丝3.75万套；生物药剂5245公斤；（涉及4各乡镇、22个村，防治面积7.5万亩，其中布扎克乡2.5万亩、拉依喀乡3万亩、巴格其镇1.5万亩、罕艾日克镇0.5万亩）；果树枝条粉粹机92台（布扎克乡14台、拉依喀乡18台、巴格其镇30台、罕艾日克镇18台、英阿瓦提乡6台、郎如乡5台）。
</t>
    </r>
    <r>
      <rPr>
        <b/>
        <sz val="14"/>
        <color theme="1"/>
        <rFont val="宋体"/>
        <charset val="134"/>
        <scheme val="minor"/>
      </rPr>
      <t>绩效目标：</t>
    </r>
    <r>
      <rPr>
        <sz val="14"/>
        <color theme="1"/>
        <rFont val="宋体"/>
        <charset val="134"/>
        <scheme val="minor"/>
      </rPr>
      <t>示范区有害虫生物防治率达90％以上，空壳率控制在5%以下，优质果率提高2%。管理经营模式：由乡镇林业站统一管理维护，产权归受益村集体。</t>
    </r>
  </si>
  <si>
    <t>653221-2019-SJ-001</t>
  </si>
  <si>
    <t>和田县农业科技园区水肥一体化灌溉设施建设项目</t>
  </si>
  <si>
    <t>农业</t>
  </si>
  <si>
    <t>县易地扶贫搬迁点</t>
  </si>
  <si>
    <r>
      <rPr>
        <b/>
        <sz val="14"/>
        <color theme="1"/>
        <rFont val="宋体"/>
        <charset val="134"/>
        <scheme val="minor"/>
      </rPr>
      <t>建设规模：</t>
    </r>
    <r>
      <rPr>
        <sz val="14"/>
        <color theme="1"/>
        <rFont val="宋体"/>
        <charset val="134"/>
        <scheme val="minor"/>
      </rPr>
      <t xml:space="preserve">水肥一体化灌溉设施8套。                                                 
</t>
    </r>
    <r>
      <rPr>
        <b/>
        <sz val="14"/>
        <color theme="1"/>
        <rFont val="宋体"/>
        <charset val="134"/>
        <scheme val="minor"/>
      </rPr>
      <t>建设内容：</t>
    </r>
    <r>
      <rPr>
        <sz val="14"/>
        <color theme="1"/>
        <rFont val="宋体"/>
        <charset val="134"/>
        <scheme val="minor"/>
      </rPr>
      <t xml:space="preserve">建设8套水肥一体灌溉设施，覆盖园区内600座设施农业温室大棚。包含施肥罐、水肥管控终端控制器、水肥控制智能球阀、营养液输送装置等、其中两套包含净水设备、沙漠设施农业宽垄密植水肥优化装备及水肥主动蓄放热系统水肥优化装备。                                             
</t>
    </r>
    <r>
      <rPr>
        <b/>
        <sz val="14"/>
        <color theme="1"/>
        <rFont val="宋体"/>
        <charset val="134"/>
        <scheme val="minor"/>
      </rPr>
      <t>绩效目标：</t>
    </r>
    <r>
      <rPr>
        <sz val="14"/>
        <color theme="1"/>
        <rFont val="宋体"/>
        <charset val="134"/>
        <scheme val="minor"/>
      </rPr>
      <t xml:space="preserve">新疆九鼎集团有限公司通过提供技术支持，吸纳园区30名工人稳定就业，其中建档立卡贫困户为20人，人均工资2.4万元/年。可间接带动经济新区易地扶贫搬迁村425人受益，其中贫困人口425人。
</t>
    </r>
    <r>
      <rPr>
        <b/>
        <sz val="14"/>
        <color theme="1"/>
        <rFont val="宋体"/>
        <charset val="134"/>
        <scheme val="minor"/>
      </rPr>
      <t>龙头企业：</t>
    </r>
    <r>
      <rPr>
        <sz val="14"/>
        <color theme="1"/>
        <rFont val="宋体"/>
        <charset val="134"/>
        <scheme val="minor"/>
      </rPr>
      <t xml:space="preserve">新疆九鼎集团有限公司。                          
</t>
    </r>
    <r>
      <rPr>
        <b/>
        <sz val="14"/>
        <color theme="1"/>
        <rFont val="宋体"/>
        <charset val="134"/>
        <scheme val="minor"/>
      </rPr>
      <t>经营模式：</t>
    </r>
    <r>
      <rPr>
        <sz val="14"/>
        <color theme="1"/>
        <rFont val="宋体"/>
        <charset val="134"/>
        <scheme val="minor"/>
      </rPr>
      <t>产权归集体所有，由龙头企业带动，采取“龙头企业+生产基地+贫困户”的经营模式，依托新疆九鼎集团有限公司提供标准化的种植技术，以点带面，带动贫困户种植设施农业大棚的积极性。同时园区聘请新疆九鼎集团有限公司无偿为贫困户提供技术支持，农户在新疆九鼎集团有限公司的技术指导下进行种植和管理，最终使企业与农户成为利益共同体。</t>
    </r>
  </si>
  <si>
    <t>653221-2019-SJ-002</t>
  </si>
  <si>
    <t>和田县塔瓦库勒乡辣椒育苗基地建设项目</t>
  </si>
  <si>
    <t>续建</t>
  </si>
  <si>
    <t>塔瓦库勒乡巴克墩村</t>
  </si>
  <si>
    <t>2018-2019</t>
  </si>
  <si>
    <r>
      <rPr>
        <b/>
        <sz val="14"/>
        <color theme="1"/>
        <rFont val="宋体"/>
        <charset val="134"/>
        <scheme val="minor"/>
      </rPr>
      <t>建设规模：</t>
    </r>
    <r>
      <rPr>
        <sz val="14"/>
        <color theme="1"/>
        <rFont val="宋体"/>
        <charset val="134"/>
        <scheme val="minor"/>
      </rPr>
      <t xml:space="preserve">项目总占地面积100亩。
</t>
    </r>
    <r>
      <rPr>
        <b/>
        <sz val="14"/>
        <color theme="1"/>
        <rFont val="宋体"/>
        <charset val="134"/>
        <scheme val="minor"/>
      </rPr>
      <t>建设内容：</t>
    </r>
    <r>
      <rPr>
        <sz val="14"/>
        <color theme="1"/>
        <rFont val="宋体"/>
        <charset val="134"/>
        <scheme val="minor"/>
      </rPr>
      <t xml:space="preserve">1、新建钢架辣椒育苗大棚60座，每座棚建筑面积662.4㎡，总建筑面积37944㎡，地上一层，门式钢屋架结构，建筑高度2.5m，相关配套育苗设施，水电等其他配套设施，225.59元/平方米，投资856万元；2、购买辣椒种子（火鹤3号或红龙16等优质色素辣椒种子）600㎏，每公斤补助3100元，投资186万元。其中2019年财扶资金用于46座育苗大棚建设，2018年财扶资金用于14座大棚、购买辣椒种子。 
</t>
    </r>
    <r>
      <rPr>
        <b/>
        <sz val="14"/>
        <color theme="1"/>
        <rFont val="宋体"/>
        <charset val="134"/>
        <scheme val="minor"/>
      </rPr>
      <t>绩效目标：</t>
    </r>
    <r>
      <rPr>
        <sz val="14"/>
        <color theme="1"/>
        <rFont val="宋体"/>
        <charset val="134"/>
        <scheme val="minor"/>
      </rPr>
      <t xml:space="preserve">带动60户贫困户增收脱贫，户均每年增收不低于10000元。  
</t>
    </r>
    <r>
      <rPr>
        <b/>
        <sz val="14"/>
        <color theme="1"/>
        <rFont val="宋体"/>
        <charset val="134"/>
        <scheme val="minor"/>
      </rPr>
      <t>管理经营模式：</t>
    </r>
    <r>
      <rPr>
        <sz val="14"/>
        <color theme="1"/>
        <rFont val="宋体"/>
        <charset val="134"/>
        <scheme val="minor"/>
      </rPr>
      <t>产权归村集体，成立辣椒种植合作社，由合作社经营管理。大棚分两季种植，第一季色素辣椒育苗、第二季秋延晚蔬菜种植。从贫困户中选择有管理种植能力贫困户60户。每户负责一座大棚的管理种植。第一季进行色素辣椒育苗，每座大棚育苗50万穴，60座大棚可育苗3000万穴。可实现全乡6000亩色素辣椒种植。每穴辣椒苗价格0.1元。其中：直接成本0.07元（种子、基质、蛭石）资金留辣椒合作社“滚动”发展。0.02元作为农户管理大棚的收益，每户收益1万元。0.01元作为村集体收益，3000万穴辣椒苗村集体收益30万元用于全乡折股量化。第二季进行秋延晚蔬菜种植。每棚约收益3000元。两季每棚种植户约收益13000元。此项目建设既可以带动60户贫困户正常脱贫，更能带动全乡辣椒产业持续发展。</t>
    </r>
  </si>
  <si>
    <t>653221-2019-SJ-003</t>
  </si>
  <si>
    <t>和田县塔瓦库勒乡巴克墩村辣椒加工车间建设项目</t>
  </si>
  <si>
    <r>
      <rPr>
        <b/>
        <sz val="14"/>
        <color theme="1"/>
        <rFont val="宋体"/>
        <charset val="134"/>
        <scheme val="minor"/>
      </rPr>
      <t>建设规模：</t>
    </r>
    <r>
      <rPr>
        <sz val="14"/>
        <color theme="1"/>
        <rFont val="宋体"/>
        <charset val="134"/>
        <scheme val="minor"/>
      </rPr>
      <t xml:space="preserve">项目占地总面积50亩（33333.5㎡）。
</t>
    </r>
    <r>
      <rPr>
        <b/>
        <sz val="14"/>
        <color theme="1"/>
        <rFont val="宋体"/>
        <charset val="134"/>
        <scheme val="minor"/>
      </rPr>
      <t>建设内容：</t>
    </r>
    <r>
      <rPr>
        <sz val="14"/>
        <color theme="1"/>
        <rFont val="宋体"/>
        <charset val="134"/>
        <scheme val="minor"/>
      </rPr>
      <t xml:space="preserve">1、新建加工车间、成品库1座，建筑面积2417.94平方米，1473.23元/平方米，投资356.22万元；2、干辣椒库房1081.68平方米，2030.39元/平方米，投资219.62万元；3、新建消防水池一座，建筑面积707.41平方米，1967.17元/平方米，投资139.16万元；4、水电等其他附属配套设施投资259.75万元；5、生产设备购置，投资440.77万元。
</t>
    </r>
    <r>
      <rPr>
        <b/>
        <sz val="14"/>
        <color theme="1"/>
        <rFont val="宋体"/>
        <charset val="134"/>
        <scheme val="minor"/>
      </rPr>
      <t>绩效目标：</t>
    </r>
    <r>
      <rPr>
        <sz val="14"/>
        <color theme="1"/>
        <rFont val="宋体"/>
        <charset val="134"/>
        <scheme val="minor"/>
      </rPr>
      <t xml:space="preserve">种植的6000亩色素辣椒由红安公司收购，就地交给加工车间代加工，每公斤颗粒村集体收取1元代加工费，预计2000吨颗粒村集体毛收入200万，其中：10%收入20万元用于辣椒加工车间运转，90%收入180万元折股量化到全乡18个贫困村，用于贫困户脱贫需要，资产收益超过8%。就地解决15人全年稳定就业，采摘、晾晒到加工解决45人，直接、间接带动就业预计达600人.
</t>
    </r>
    <r>
      <rPr>
        <b/>
        <sz val="14"/>
        <color theme="1"/>
        <rFont val="宋体"/>
        <charset val="134"/>
        <scheme val="minor"/>
      </rPr>
      <t>管理经营模式：</t>
    </r>
    <r>
      <rPr>
        <sz val="14"/>
        <color theme="1"/>
        <rFont val="宋体"/>
        <charset val="134"/>
        <scheme val="minor"/>
      </rPr>
      <t xml:space="preserve">产权归村委集体。已与隆平高科新疆天椒红安农业科技有限责任公司签订合作协议，车间由塔瓦库勒乡巴克墩村负责运营，企业派3名管理人员，提供管理和技术，工人和其他管理人员由塔瓦库勒乡贫困户产生。
</t>
    </r>
  </si>
  <si>
    <t>653221-2019-SJ-004</t>
  </si>
  <si>
    <t>和田县农机设备购买建设项目</t>
  </si>
  <si>
    <t>农机</t>
  </si>
  <si>
    <t>塔瓦库勒乡、阿瓦提乡、吾宗肖乡、英阿瓦提乡、英艾日克乡、罕艾日克镇、巴格其镇、拉依喀乡、布扎克乡、朗如乡、喀什塔什乡、色格孜库勒乡、县易地搬迁点</t>
  </si>
  <si>
    <r>
      <rPr>
        <b/>
        <sz val="14"/>
        <color theme="1"/>
        <rFont val="宋体"/>
        <charset val="134"/>
        <scheme val="minor"/>
      </rPr>
      <t>建设规模：</t>
    </r>
    <r>
      <rPr>
        <sz val="14"/>
        <color theme="1"/>
        <rFont val="宋体"/>
        <charset val="134"/>
        <scheme val="minor"/>
      </rPr>
      <t xml:space="preserve">采购微耕机100台；704拖拉机17台，配套旋播机、犁各17套；窄距离504拖拉机8台，配套旋播机、犁各8套；904拖拉机1台；604各2台1.8米旋耕机10台；播种机10台；抛肥机5台；割草机5台；9265A型青机1台；打捆机2台；胡萝卜、洋葱播种机11台；胡萝卜、洋葱采收机6台；胡萝卜专用起垄机10台；全自动智能数控编织机1台；大蒜播种机8台；大蒜采收机8台；碎木机9台。涉及11个乡镇1个易地搬迁点。
</t>
    </r>
    <r>
      <rPr>
        <b/>
        <sz val="14"/>
        <color theme="1"/>
        <rFont val="宋体"/>
        <charset val="134"/>
        <scheme val="minor"/>
      </rPr>
      <t>建设内容：</t>
    </r>
    <r>
      <rPr>
        <sz val="14"/>
        <color theme="1"/>
        <rFont val="宋体"/>
        <charset val="134"/>
        <scheme val="minor"/>
      </rPr>
      <t xml:space="preserve">1、采购微耕机100台，型号1WG6.3 型微耕机，每台4000元，合计40万元；2、⑴采购704拖拉机17台，每台95000元，合计161.5万元；⑵采购704拖拉机配套旋播机17套，每12000元，合计20.4万元；⑶采购704拖拉机犁17套，每套6000元，合计10.2万元；⑷采购窄距离504拖拉机8台，每台80000元，合计64万元；⑸采购504拖拉机旋播机8套，每套12000元,合计9.6万元；⑹采购504拖拉机配套犁8套，每套5000元，合计4万元；⑺采购904一台17万元；⑻采购604各2台，每台82000元，合计16.4万元；⑼采购1.7米旋耕机10台，每套6000元，合计6万元；⑽采购播种机10台，每套6000元，合计6万元；⑾采购抛肥机5台，每套4500元，合计2.25万元；⑿采购割草机5台，每台19000元，合计9.5万元；⒀采购9265A型青贮机1台，67万元；⒁采购打捆机2台，每台168000元，合计33.6万元；3、胡萝卜、洋葱、大蒜播种采收及碎木机项目；⑴采购胡萝卜、洋葱播种机11台，型号DS-5S ，每台7000元，合计7.7万元；⑵采购胡萝卜、洋葱采收机6台。型号4UX-1300,每台19000，合计11.4万元；⑶采购胡萝卜专用起垄机10台型号：2GV-150M，每台22800元，合计22.8万元；⑷全自动智能数控编织机1台5.4万元；⑸采购大蒜播种机8台，型号2BU-9 ，每台35000 元，合计28万元；⑹采购大蒜采收机8台；型号 4DS-Q135A，每台20000元，合计16万元；⑺采购碎木机9台，每台7000元合计6.3万元。
</t>
    </r>
    <r>
      <rPr>
        <b/>
        <sz val="14"/>
        <color theme="1"/>
        <rFont val="宋体"/>
        <charset val="134"/>
        <scheme val="minor"/>
      </rPr>
      <t>绩效目标：</t>
    </r>
    <r>
      <rPr>
        <sz val="14"/>
        <color theme="1"/>
        <rFont val="宋体"/>
        <charset val="134"/>
        <scheme val="minor"/>
      </rPr>
      <t xml:space="preserve">通过购买农机设备可以解决部分贫困户学习一门技术并实现就业，受益群众可达12000人，可带动贫困户130人，预计贫困户人均年纯增收15000元，年合计纯利润达到195万元，极大程度的节省了劳动力                                                         </t>
    </r>
    <r>
      <rPr>
        <b/>
        <sz val="14"/>
        <color theme="1"/>
        <rFont val="宋体"/>
        <charset val="134"/>
        <scheme val="minor"/>
      </rPr>
      <t>经营管理模式：</t>
    </r>
    <r>
      <rPr>
        <sz val="14"/>
        <color theme="1"/>
        <rFont val="宋体"/>
        <charset val="134"/>
        <scheme val="minor"/>
      </rPr>
      <t xml:space="preserve">拖拉机及配套设施租赁给农机合作社或农机大户，由合作社或农机大户进行运营和维护，受益群众进行有偿使用。也可通过农机具来实现土地流转转让贫困户中的富余劳动力外出就业实现脱贫，在年度中产生的效益累计达到6万元以上，以此解决10名建档立卡贫困户脱贫致富。产权归受益村集体。                                       </t>
    </r>
  </si>
  <si>
    <t>653221-2019-XM-001</t>
  </si>
  <si>
    <t>和田县种鸽产业建设项目</t>
  </si>
  <si>
    <t>畜牧</t>
  </si>
  <si>
    <t>布扎克乡、罕艾日克乡、阿瓦提乡、色格孜库勒乡、吾宗肖乡、塔瓦库勒乡、英艾日克乡、县易地扶贫搬迁点</t>
  </si>
  <si>
    <r>
      <rPr>
        <b/>
        <sz val="14"/>
        <color theme="1"/>
        <rFont val="宋体"/>
        <charset val="134"/>
        <scheme val="minor"/>
      </rPr>
      <t>建设规模：</t>
    </r>
    <r>
      <rPr>
        <sz val="14"/>
        <color theme="1"/>
        <rFont val="宋体"/>
        <charset val="134"/>
        <scheme val="minor"/>
      </rPr>
      <t xml:space="preserve">1、2018年和田县易地搬迁产业配套养鸽项目续建（二期）；2、种鸽场种鸽购买30000对；3、种鸽配套设备采购2304组；4、2018年易地扶贫搬迁产业配套养鸽项目；5、和田县种鸽场供暖设备采购及室外配套。                                
 </t>
    </r>
    <r>
      <rPr>
        <b/>
        <sz val="14"/>
        <color theme="1"/>
        <rFont val="宋体"/>
        <charset val="134"/>
        <scheme val="minor"/>
      </rPr>
      <t>建设内容：</t>
    </r>
    <r>
      <rPr>
        <sz val="14"/>
        <color theme="1"/>
        <rFont val="宋体"/>
        <charset val="134"/>
        <scheme val="minor"/>
      </rPr>
      <t xml:space="preserve">1、2018年和田县易地搬迁产业配套养鸽项目续建（二期）总投251.322万元（2018年已拨付资金88.15，2019年第一批财扶资金163.172万元）其中：种鸽场内厂区净道、污道及其配套设施投资39.42万元；排污池（化粪池）投资27万元；人车防疫分离、动物病疫防远程监控及其配套设施计划投资60.342万元；防疫隔离带投资113.25万元，工程预备费11.31万元；2、种鸽场种鸽购买30000对，每对补助200元，投资600万元（2019年第一批财扶资金600万元）；3、种鸽配套设备采购2304组，每组补助1280元；采购3024型孵化机30台，每台补助9608元；采购微电脑全自动轻轨喂料机96台，每台补助7950元；采购自动清粪机96套，每套补助12710元；采购清粪带28000m，每米补助33元；采购免洗式乳头清洁饮水系统27648套，每套补助8元；采购免洗式乳头清洁饮水系统水管及配件55296对，每组补助5.5元。合计资金670万元（2018年第二批财扶资金已支付331.776万元，本次建设资金338.224万元）4、2018年易地扶贫搬迁产业配套养鸽项目，计划修建11栋，地上一层，彩钢结构，总建筑面积6655㎡，资金756.6万元（2018年易地扶贫搬迁专项资金已支付396万元，本次建设资金360.6万元）；5、和田县种鸽场供暖设备采购及室外配套建设项目2791.53万元（其中：2018年援疆资金2000万元，2019年第一批财扶资金791.53万元）。
</t>
    </r>
    <r>
      <rPr>
        <b/>
        <sz val="14"/>
        <color theme="1"/>
        <rFont val="宋体"/>
        <charset val="134"/>
        <scheme val="minor"/>
      </rPr>
      <t>龙头企业：</t>
    </r>
    <r>
      <rPr>
        <sz val="14"/>
        <color theme="1"/>
        <rFont val="宋体"/>
        <charset val="134"/>
        <scheme val="minor"/>
      </rPr>
      <t xml:space="preserve">和天下鸽业有限公司。                                            </t>
    </r>
    <r>
      <rPr>
        <b/>
        <sz val="14"/>
        <color theme="1"/>
        <rFont val="宋体"/>
        <charset val="134"/>
        <scheme val="minor"/>
      </rPr>
      <t xml:space="preserve"> 绩效目标：</t>
    </r>
    <r>
      <rPr>
        <sz val="14"/>
        <color theme="1"/>
        <rFont val="宋体"/>
        <charset val="134"/>
        <scheme val="minor"/>
      </rPr>
      <t xml:space="preserve">可带动就业人数60-70人，其中建档立卡贫困户就业人数不低于30%，人均工资不低于3500元/月，全年可育成18万对二代种鸽，每对二代种鸽育成费100元全年二代种鸽育成费用1800万元，3万对种鸽全年净利润为1200万元。                                                        </t>
    </r>
    <r>
      <rPr>
        <b/>
        <sz val="14"/>
        <color theme="1"/>
        <rFont val="宋体"/>
        <charset val="134"/>
        <scheme val="minor"/>
      </rPr>
      <t>管理经营模式：</t>
    </r>
    <r>
      <rPr>
        <sz val="14"/>
        <color theme="1"/>
        <rFont val="宋体"/>
        <charset val="134"/>
        <scheme val="minor"/>
      </rPr>
      <t>产权归和田县农业科技园区管理、使用、维护；与和田县鸽业有限公司达成合作共同成立和天下鸽业和田县分公司，政府以鸽场基础设施、种鸽、附属配套等固定资产入股占占股比例75%，和天下鸽业有限公司注入300万元运行资金和技术团队占股比例25%，并负责种鸽场日常运行管理，采取四级架构和五统一的运行模式进行运营。</t>
    </r>
  </si>
  <si>
    <t>653221-2019-XM-002</t>
  </si>
  <si>
    <t>和田县鹧鸪鸡养殖基地建设项目</t>
  </si>
  <si>
    <t>朗如乡铁热克阿勒迪村</t>
  </si>
  <si>
    <r>
      <rPr>
        <b/>
        <sz val="14"/>
        <color theme="1"/>
        <rFont val="黑体"/>
        <charset val="134"/>
      </rPr>
      <t>建设规模：</t>
    </r>
    <r>
      <rPr>
        <sz val="14"/>
        <color theme="1"/>
        <rFont val="黑体"/>
        <charset val="134"/>
      </rPr>
      <t xml:space="preserve">项目占地12.32亩。                               
</t>
    </r>
    <r>
      <rPr>
        <b/>
        <sz val="14"/>
        <color theme="1"/>
        <rFont val="黑体"/>
        <charset val="134"/>
      </rPr>
      <t>建设内容：</t>
    </r>
    <r>
      <rPr>
        <sz val="14"/>
        <color theme="1"/>
        <rFont val="黑体"/>
        <charset val="134"/>
      </rPr>
      <t xml:space="preserve">新建厂房3座，每座1006.7平方米（含消毒室）；建设附属用房400平米；购买鹧鸪67200只；鹧鸪笼具1300组（含食槽、饮水管道、饮水槽）；购买鹧鸪饲料加工机械2台；化粪池1座、水、电、暖等其他相关附属配套设备设施等。项目建成后产权归村集体。   龙头企业：山东单县珍禽养殖合作社。                       
</t>
    </r>
    <r>
      <rPr>
        <b/>
        <sz val="14"/>
        <color theme="1"/>
        <rFont val="黑体"/>
        <charset val="134"/>
      </rPr>
      <t>绩效目标：</t>
    </r>
    <r>
      <rPr>
        <sz val="14"/>
        <color theme="1"/>
        <rFont val="黑体"/>
        <charset val="134"/>
      </rPr>
      <t>项目建成后，年可售鹧鸪蛋1612800枚，售出商品鹧鸪670924只，达产年实现销售收入1235.00万元，年利润总额264.08万元，养殖舍雇佣当地贫困户20人，合作社出10名技术工人，年工资福利96.00万元，同时，项目每年按孵化出的商品鹧鸪量的一半量化发放给贫困户，在养殖3个月以后合作社全部回收，年可孵化鹧鸪幼苗1032192只，其中一半折股量化给贫困户984户3936人，剩余一半30%留作商品鹧鸪售出，20%留作种鹧鸪。合作社定期进行技术指导，因此，每户到期回购则贫困户户均增收1200元/户</t>
    </r>
    <r>
      <rPr>
        <sz val="14"/>
        <color theme="1"/>
        <rFont val="Times New Roman"/>
        <charset val="134"/>
      </rPr>
      <t>•</t>
    </r>
    <r>
      <rPr>
        <sz val="14"/>
        <color theme="1"/>
        <rFont val="黑体"/>
        <charset val="134"/>
      </rPr>
      <t>年。</t>
    </r>
  </si>
  <si>
    <t>653221-2019-XM-003</t>
  </si>
  <si>
    <t>和田县鹌鹑场区功能完成提升改造建设项目</t>
  </si>
  <si>
    <t>布扎克乡</t>
  </si>
  <si>
    <r>
      <rPr>
        <b/>
        <sz val="14"/>
        <color theme="1"/>
        <rFont val="宋体"/>
        <charset val="134"/>
        <scheme val="minor"/>
      </rPr>
      <t>建设规模：</t>
    </r>
    <r>
      <rPr>
        <sz val="14"/>
        <color theme="1"/>
        <rFont val="宋体"/>
        <charset val="134"/>
        <scheme val="minor"/>
      </rPr>
      <t xml:space="preserve">项目占地总面积1000平方米。                             
</t>
    </r>
    <r>
      <rPr>
        <b/>
        <sz val="14"/>
        <color theme="1"/>
        <rFont val="宋体"/>
        <charset val="134"/>
        <scheme val="minor"/>
      </rPr>
      <t>建设内容：</t>
    </r>
    <r>
      <rPr>
        <sz val="14"/>
        <color theme="1"/>
        <rFont val="宋体"/>
        <charset val="134"/>
        <scheme val="minor"/>
      </rPr>
      <t xml:space="preserve">建设鹌鹑养殖场生产用房284.52平方米；消防水池400立方米及泵房各一座;鹌鹑养殖舍1间658.86平方米及相关配套设施。
</t>
    </r>
    <r>
      <rPr>
        <b/>
        <sz val="14"/>
        <color theme="1"/>
        <rFont val="宋体"/>
        <charset val="134"/>
        <scheme val="minor"/>
      </rPr>
      <t>绩效目标：</t>
    </r>
    <r>
      <rPr>
        <sz val="14"/>
        <color theme="1"/>
        <rFont val="宋体"/>
        <charset val="134"/>
        <scheme val="minor"/>
      </rPr>
      <t>该项目以配套为主，支撑9座养殖厂房，确保养殖区功能完善，项目建成后，由致富带头人经营，按照投入资金的8%给村集体上缴承包费，壮大村集体收入，同时结合村具体情况再实施二次分配，可带动150人脱贫，每人年收益可达到3000元。</t>
    </r>
  </si>
  <si>
    <t>653221-2019-XM-004</t>
  </si>
  <si>
    <t>和田县种羊场提升改造建设项目</t>
  </si>
  <si>
    <t>县农业科技园区（畜牧养殖区）</t>
  </si>
  <si>
    <r>
      <rPr>
        <b/>
        <sz val="14"/>
        <color theme="1"/>
        <rFont val="宋体"/>
        <charset val="134"/>
        <scheme val="minor"/>
      </rPr>
      <t>建设规模：</t>
    </r>
    <r>
      <rPr>
        <sz val="14"/>
        <color theme="1"/>
        <rFont val="宋体"/>
        <charset val="134"/>
        <scheme val="minor"/>
      </rPr>
      <t xml:space="preserve">16座圈舍进行提升改造。
</t>
    </r>
    <r>
      <rPr>
        <b/>
        <sz val="14"/>
        <color theme="1"/>
        <rFont val="宋体"/>
        <charset val="134"/>
        <scheme val="minor"/>
      </rPr>
      <t>建设内容：</t>
    </r>
    <r>
      <rPr>
        <sz val="14"/>
        <color theme="1"/>
        <rFont val="宋体"/>
        <charset val="134"/>
        <scheme val="minor"/>
      </rPr>
      <t xml:space="preserve">对16座圈舍进行提升改造，完善附属配套设施，确保种羊场正常运转，发挥经济效益。建设内容包括（食槽、水槽、围栏、地面、羊圈大门、活动场围栏、屋顶通风），每座补助31.17万元，投资498.7万元（2018年南疆四地州深度贫困地区脱贫攻坚项目资金已支付147万元，本次投入资金351.7万元）。
</t>
    </r>
    <r>
      <rPr>
        <b/>
        <sz val="14"/>
        <color theme="1"/>
        <rFont val="宋体"/>
        <charset val="134"/>
        <scheme val="minor"/>
      </rPr>
      <t>龙头企业：</t>
    </r>
    <r>
      <rPr>
        <sz val="14"/>
        <color theme="1"/>
        <rFont val="宋体"/>
        <charset val="134"/>
        <scheme val="minor"/>
      </rPr>
      <t xml:space="preserve">和田县舜远畜牧发展有限责任公司。
</t>
    </r>
    <r>
      <rPr>
        <b/>
        <sz val="14"/>
        <color theme="1"/>
        <rFont val="宋体"/>
        <charset val="134"/>
        <scheme val="minor"/>
      </rPr>
      <t>绩效目标：</t>
    </r>
    <r>
      <rPr>
        <sz val="14"/>
        <color theme="1"/>
        <rFont val="宋体"/>
        <charset val="134"/>
        <scheme val="minor"/>
      </rPr>
      <t>可带动就业10-15人，其中建档立卡贫困户不低于30%，人均工资不低于1500元；种羊场年提供种羊规模可达到4000只，每年为和田县乡（镇）村养殖农民合作社提供4000只（小尾寒羊2500只、杜泊750只和德美750只）以上1岁龄的种羊。</t>
    </r>
    <r>
      <rPr>
        <b/>
        <sz val="14"/>
        <color theme="1"/>
        <rFont val="宋体"/>
        <charset val="134"/>
        <scheme val="minor"/>
      </rPr>
      <t xml:space="preserve">
管理经营模式：</t>
    </r>
    <r>
      <rPr>
        <sz val="14"/>
        <color theme="1"/>
        <rFont val="宋体"/>
        <charset val="134"/>
        <scheme val="minor"/>
      </rPr>
      <t xml:space="preserve">产权归和田县农业科技园区集体所有；公司采取“龙头企业（县总场）+乡镇二级扩繁场+合作社（养殖大户）+贫困户”的四级构架模式，采用五统一（统一提供品种、统一提供饲料配方、统一提供技术服务、统一集中免疫、统一产品回购）的服务模式，推广良种、良料、良法、良舍、规范化防疫的“四良一规范”生产模式，采取同期发情、人工促排、胚胎移植、早期断奶等一系列技术手段，实现“两年三胎、一胎双羔、由一变三”的繁育目标。以核心总场和乡镇分场为支撑，在周边乡村采取“村委会+公司+合作社+贫困户”的模式，以育肥为主，进行标准化养殖生产，最终根据实际情况，由总场统一回收或直接面向市场销售的形式辐射带动周边贫困乡村。
  </t>
    </r>
  </si>
  <si>
    <t>653221-2019-XM-008</t>
  </si>
  <si>
    <t>和田县布扎克乡种兔养殖示范基地建设项目</t>
  </si>
  <si>
    <t>布扎克乡库萨村、昆仑工业园区</t>
  </si>
  <si>
    <r>
      <rPr>
        <sz val="12"/>
        <color theme="1"/>
        <rFont val="黑体"/>
        <charset val="134"/>
      </rPr>
      <t>建设规模：</t>
    </r>
    <r>
      <rPr>
        <sz val="14"/>
        <color theme="1"/>
        <rFont val="黑体"/>
        <charset val="134"/>
      </rPr>
      <t xml:space="preserve">项目规模为总建筑面积29313.4m2。                                                      </t>
    </r>
    <r>
      <rPr>
        <b/>
        <sz val="14"/>
        <color theme="1"/>
        <rFont val="黑体"/>
        <charset val="134"/>
      </rPr>
      <t>建设内容：政府投资建设内容</t>
    </r>
    <r>
      <rPr>
        <sz val="14"/>
        <color theme="1"/>
        <rFont val="黑体"/>
        <charset val="134"/>
      </rPr>
      <t>为其中新建轻型门式钢架结构兔舍48栋，每栋398.16m2；建设轻型门式钢架结构成品库、原料库，分别为2016m2；建设钢架结构兔产品加工车间及冷库，建筑面积4045.21m2；建设钢框架结构饲料加工车间，建筑面积2124.51m2；采购种兔养殖配套设施及饲料加工配套设施等；水电等其他附属配套设备设施等；</t>
    </r>
    <r>
      <rPr>
        <b/>
        <sz val="14"/>
        <color theme="1"/>
        <rFont val="黑体"/>
        <charset val="134"/>
      </rPr>
      <t>企业投资</t>
    </r>
    <r>
      <rPr>
        <sz val="14"/>
        <color theme="1"/>
        <rFont val="黑体"/>
        <charset val="134"/>
      </rPr>
      <t>内容为购买原种种兔0.54万只；祖代种兔1.8万只；购置相关制冷设备等。
绩效目标：项目建设可直接带动143名建档立卡贫困户就业，每人每月1500元，人均年收益1.8万元。带动500户贫困户养殖肉兔增收，每户年收入1.8万元。企业每年按扶贫投资额的8%折股量化给布扎克乡的贫困村。</t>
    </r>
  </si>
  <si>
    <t>653221-2019-NY-002</t>
  </si>
  <si>
    <t>和田县蛋白桑基地建设项目</t>
  </si>
  <si>
    <t>县易地搬迁点、吾宗肖</t>
  </si>
  <si>
    <r>
      <rPr>
        <b/>
        <sz val="14"/>
        <color theme="1"/>
        <rFont val="宋体"/>
        <charset val="134"/>
        <scheme val="minor"/>
      </rPr>
      <t>建设规模：</t>
    </r>
    <r>
      <rPr>
        <sz val="14"/>
        <color theme="1"/>
        <rFont val="宋体"/>
        <charset val="134"/>
        <scheme val="minor"/>
      </rPr>
      <t xml:space="preserve">项目建设总面积20000亩，其中：县易地搬迁点17000亩、吾宗肖乡3000亩。
</t>
    </r>
    <r>
      <rPr>
        <b/>
        <sz val="14"/>
        <color theme="1"/>
        <rFont val="宋体"/>
        <charset val="134"/>
        <scheme val="minor"/>
      </rPr>
      <t>建设内容：</t>
    </r>
    <r>
      <rPr>
        <sz val="14"/>
        <color theme="1"/>
        <rFont val="宋体"/>
        <charset val="134"/>
        <scheme val="minor"/>
      </rPr>
      <t xml:space="preserve">企业投资建设内容为蛋白桑种植及抚育管护面积20000亩。配套建设电力线路、打井25口、铺设道路、机耕路20千米，安装节水灌溉设备（含供水系统维修）20000亩。投资7850万元。政府投资建设内容为：采购1亿株蛋白桑苗木；购置生产加工机械栽有联合收割机7台、粉草机3台、打捆机4台、24行播种机2台、移栽机2ZL-4、25台、大疆无人机打药4台等相关设备设施。投资5636.5万元。
</t>
    </r>
    <r>
      <rPr>
        <b/>
        <sz val="14"/>
        <color theme="1"/>
        <rFont val="宋体"/>
        <charset val="134"/>
        <scheme val="minor"/>
      </rPr>
      <t>绩效目标：</t>
    </r>
    <r>
      <rPr>
        <sz val="14"/>
        <color theme="1"/>
        <rFont val="宋体"/>
        <charset val="134"/>
        <scheme val="minor"/>
      </rPr>
      <t xml:space="preserve">项目以“公司+合作社+基地+贫困户”的模式实施，政府投资内容产权归集体所有，设备以租赁形式出租给企业管理使用；企业按政府投资额的8%分红给和田县折股量化到全县的贫困村；本项目实施后，可解决1000人脱贫，带动500名贫困户就业，年人均增收达到5000-8000元，通过折股量化集体年增收约492.54万元。年均有1000人围绕本项目从事种植业，养蚕业及相关产业；可衍生出产品初加工，销售等第二第三产业的经营人员和加工企业，带动当地其它产业的发展。通过项目实施，可对周边县市、乡镇近500户农民形成辐射，带动蚕养殖、桑种植。
</t>
    </r>
    <r>
      <rPr>
        <b/>
        <sz val="14"/>
        <color theme="1"/>
        <rFont val="宋体"/>
        <charset val="134"/>
        <scheme val="minor"/>
      </rPr>
      <t>龙头企业：</t>
    </r>
    <r>
      <rPr>
        <sz val="14"/>
        <color theme="1"/>
        <rFont val="宋体"/>
        <charset val="134"/>
        <scheme val="minor"/>
      </rPr>
      <t>天山牧歌投资管理有限公司</t>
    </r>
  </si>
  <si>
    <t>653221-2019-SC-003</t>
  </si>
  <si>
    <t>和田县扶贫创业基地建设项目</t>
  </si>
  <si>
    <t>基建</t>
  </si>
  <si>
    <t>喀什塔什乡</t>
  </si>
  <si>
    <r>
      <rPr>
        <b/>
        <sz val="14"/>
        <color theme="1"/>
        <rFont val="宋体"/>
        <charset val="134"/>
        <scheme val="minor"/>
      </rPr>
      <t>建设规模：</t>
    </r>
    <r>
      <rPr>
        <sz val="14"/>
        <color theme="1"/>
        <rFont val="宋体"/>
        <charset val="134"/>
        <scheme val="minor"/>
      </rPr>
      <t xml:space="preserve">新建扶贫创业基地1422.58平米，涉及6个乡14个村。
</t>
    </r>
    <r>
      <rPr>
        <b/>
        <sz val="14"/>
        <color theme="1"/>
        <rFont val="宋体"/>
        <charset val="134"/>
        <scheme val="minor"/>
      </rPr>
      <t>建设内容：</t>
    </r>
    <r>
      <rPr>
        <sz val="14"/>
        <color theme="1"/>
        <rFont val="宋体"/>
        <charset val="134"/>
        <scheme val="minor"/>
      </rPr>
      <t xml:space="preserve">喀什塔什乡（边境山区乡）科克喀依拉村新建扶贫创业基地1422.58平米及配套设施（框架结构、三层），每平米3515元，共计500万元。
</t>
    </r>
    <r>
      <rPr>
        <b/>
        <sz val="14"/>
        <color theme="1"/>
        <rFont val="宋体"/>
        <charset val="134"/>
        <scheme val="minor"/>
      </rPr>
      <t>绩效目标：</t>
    </r>
    <r>
      <rPr>
        <sz val="14"/>
        <color theme="1"/>
        <rFont val="宋体"/>
        <charset val="134"/>
        <scheme val="minor"/>
      </rPr>
      <t>项目建成后，35户150人收益，其中：建档立卡贫困户20户，100人，人均增收3000元。</t>
    </r>
  </si>
  <si>
    <t>653221-2019-SJ-008</t>
  </si>
  <si>
    <t>和田县高效节能温室及配套设施建设项目（一期）</t>
  </si>
  <si>
    <t>县易地搬迁点</t>
  </si>
  <si>
    <r>
      <rPr>
        <b/>
        <sz val="14"/>
        <color theme="1"/>
        <rFont val="黑体"/>
        <charset val="134"/>
      </rPr>
      <t>建设规模：</t>
    </r>
    <r>
      <rPr>
        <sz val="12"/>
        <color theme="1"/>
        <rFont val="宋体"/>
        <charset val="134"/>
        <scheme val="minor"/>
      </rPr>
      <t xml:space="preserve">建设温室大棚110座，共计245033.09平方米。
</t>
    </r>
    <r>
      <rPr>
        <b/>
        <sz val="12"/>
        <color theme="1"/>
        <rFont val="宋体"/>
        <charset val="134"/>
        <scheme val="minor"/>
      </rPr>
      <t>建设内容：</t>
    </r>
    <r>
      <rPr>
        <sz val="12"/>
        <color theme="1"/>
        <rFont val="宋体"/>
        <charset val="134"/>
        <scheme val="minor"/>
      </rPr>
      <t xml:space="preserve">新建高效节能温室大棚共计110座。其中：种植棚109座，每座棚面积2248.01平方米，共计245033.09平方米，地上一层，钢结构；水池棚1座，面积2248.01平方米，地上一层，钢结构。水、电等其他相关配套设备设施等。                 
</t>
    </r>
    <r>
      <rPr>
        <b/>
        <sz val="12"/>
        <color theme="1"/>
        <rFont val="宋体"/>
        <charset val="134"/>
        <scheme val="minor"/>
      </rPr>
      <t>龙头企业：</t>
    </r>
    <r>
      <rPr>
        <sz val="12"/>
        <color theme="1"/>
        <rFont val="宋体"/>
        <charset val="134"/>
        <scheme val="minor"/>
      </rPr>
      <t xml:space="preserve">新疆九鼎农业集团有限公司
</t>
    </r>
    <r>
      <rPr>
        <b/>
        <sz val="12"/>
        <color theme="1"/>
        <rFont val="宋体"/>
        <charset val="134"/>
        <scheme val="minor"/>
      </rPr>
      <t>经营模式：</t>
    </r>
    <r>
      <rPr>
        <sz val="12"/>
        <color theme="1"/>
        <rFont val="宋体"/>
        <charset val="134"/>
        <scheme val="minor"/>
      </rPr>
      <t xml:space="preserve">采用“政府指导+龙头企业引领+合作社实施+职业农民”运营模式，全面推行标准化、产业化生产模式。                                                 绩效目标：和田县农业科技园区向合作企业输出268名贫困户就业,人均工资2.7万元/年，可间接带动约1000人脱贫。
</t>
    </r>
    <r>
      <rPr>
        <b/>
        <sz val="12"/>
        <color theme="1"/>
        <rFont val="宋体"/>
        <charset val="134"/>
        <scheme val="minor"/>
      </rPr>
      <t>利益联结机制：</t>
    </r>
    <r>
      <rPr>
        <sz val="12"/>
        <color theme="1"/>
        <rFont val="宋体"/>
        <charset val="134"/>
        <scheme val="minor"/>
      </rPr>
      <t>合同期限内经营企业每年向和田县人民政府交纳温室大棚造价（不含附属设施）的8%作为投资租金。政府将企业缴纳资金的70%，作为劳务输出的定向奖励资金，分配给268名建档立卡贫困户，从而鼓励贫困户劳有所得，达到扶贫扶智的效果，剩余30%分至全县206个行政村中贫困人口使用，用于村集体补助到贫困户(主要用于老、弱、病、残的贫困人口中)。</t>
    </r>
  </si>
  <si>
    <t>653221-2019-XM-010</t>
  </si>
  <si>
    <t>和田县种兔养殖补助项目</t>
  </si>
  <si>
    <t>塔瓦库勒乡、罕艾日克、英阿瓦提乡、英艾日克乡、阿瓦提乡、吾宗肖像、布扎克乡、巴格其镇、拉依喀、色格孜库勒乡</t>
  </si>
  <si>
    <r>
      <rPr>
        <b/>
        <sz val="14"/>
        <color theme="1"/>
        <rFont val="宋体"/>
        <charset val="134"/>
        <scheme val="minor"/>
      </rPr>
      <t>建设规模:</t>
    </r>
    <r>
      <rPr>
        <sz val="14"/>
        <color theme="1"/>
        <rFont val="宋体"/>
        <charset val="134"/>
        <scheme val="minor"/>
      </rPr>
      <t xml:space="preserve">项目总投资500万元，补助笼位10万个。
</t>
    </r>
    <r>
      <rPr>
        <b/>
        <sz val="14"/>
        <color theme="1"/>
        <rFont val="宋体"/>
        <charset val="134"/>
        <scheme val="minor"/>
      </rPr>
      <t>建设内容：</t>
    </r>
    <r>
      <rPr>
        <sz val="14"/>
        <color theme="1"/>
        <rFont val="宋体"/>
        <charset val="134"/>
        <scheme val="minor"/>
      </rPr>
      <t xml:space="preserve">根据每户实际养殖种兔规模和购置笼具笼位数量，政府以资金补助的形式为每户购置的种兔养殖笼具笼位进行补助，每个笼位补助50元。每户养殖种兔标准是100只，不高于100只，最少50只。                                                                                </t>
    </r>
    <r>
      <rPr>
        <b/>
        <sz val="14"/>
        <color theme="1"/>
        <rFont val="宋体"/>
        <charset val="134"/>
        <scheme val="minor"/>
      </rPr>
      <t>补助标准：</t>
    </r>
    <r>
      <rPr>
        <sz val="14"/>
        <color theme="1"/>
        <rFont val="宋体"/>
        <charset val="134"/>
        <scheme val="minor"/>
      </rPr>
      <t xml:space="preserve">每个笼位补助50元，每套笼具有四个笼位组成，每套笼具规格为长1.6米×0.82米
绩效目标：按每户养100只种兔、年可出栏4000只商品兔计算，企业进行回收，每只5元，每户年纯利润2万元。.                                                          </t>
    </r>
  </si>
  <si>
    <t>653221-2019-GY-001</t>
  </si>
  <si>
    <t>和田县服装扶贫车间建设项目</t>
  </si>
  <si>
    <t>易地扶贫搬迁点（县农业科技园区）</t>
  </si>
  <si>
    <r>
      <rPr>
        <b/>
        <sz val="14"/>
        <color theme="1"/>
        <rFont val="宋体"/>
        <charset val="134"/>
      </rPr>
      <t>建设规模：</t>
    </r>
    <r>
      <rPr>
        <sz val="14"/>
        <color theme="1"/>
        <rFont val="宋体"/>
        <charset val="134"/>
      </rPr>
      <t xml:space="preserve">项目总占地面积79641方米，总建筑面积 37138.75平方米                                      
</t>
    </r>
    <r>
      <rPr>
        <b/>
        <sz val="14"/>
        <color theme="1"/>
        <rFont val="宋体"/>
        <charset val="134"/>
      </rPr>
      <t>建设内容</t>
    </r>
    <r>
      <rPr>
        <sz val="14"/>
        <color theme="1"/>
        <rFont val="宋体"/>
        <charset val="134"/>
      </rPr>
      <t xml:space="preserve">：新建服装扶贫车间5座，钢结构，共计37138.75平方米，配套给排水、采暖、电力工程、消防等附属配套设施。                                                                      </t>
    </r>
    <r>
      <rPr>
        <b/>
        <sz val="14"/>
        <color theme="1"/>
        <rFont val="宋体"/>
        <charset val="134"/>
      </rPr>
      <t>龙头企业</t>
    </r>
    <r>
      <rPr>
        <sz val="14"/>
        <color theme="1"/>
        <rFont val="宋体"/>
        <charset val="134"/>
      </rPr>
      <t xml:space="preserve">：新疆利和鑫资产管理有限公司。                
</t>
    </r>
    <r>
      <rPr>
        <b/>
        <sz val="14"/>
        <color theme="1"/>
        <rFont val="宋体"/>
        <charset val="134"/>
      </rPr>
      <t>绩效目标：</t>
    </r>
    <r>
      <rPr>
        <sz val="14"/>
        <color theme="1"/>
        <rFont val="宋体"/>
        <charset val="134"/>
      </rPr>
      <t>项目建成后，将通过经营企业招商引资的方式引入企业入住，按每月3.00元/平方米的标准收取租金计算，年租金收入133万元。能带动劳动力2000人就近就地就业，其中：建档立卡贫困户600人。按人均月收入1500元计算，可实现人均年收入18000元。                             
管理经营模式：项目建成后产权归集体所有，由新疆利和鑫资产管理有限公司负责经营。以租赁方式租给企业进行运营管理使用，租金全部用于贫困户脱贫需要。</t>
    </r>
  </si>
  <si>
    <t>653221-2019-SL-001</t>
  </si>
  <si>
    <t>和田县2019年深度贫困村农村饮水安全工程</t>
  </si>
  <si>
    <t>水利</t>
  </si>
  <si>
    <t>改建</t>
  </si>
  <si>
    <t>2019年拟退出48个深度贫困村</t>
  </si>
  <si>
    <r>
      <rPr>
        <b/>
        <sz val="14"/>
        <color theme="1"/>
        <rFont val="宋体"/>
        <charset val="134"/>
        <scheme val="minor"/>
      </rPr>
      <t>建设规模：</t>
    </r>
    <r>
      <rPr>
        <sz val="14"/>
        <color theme="1"/>
        <rFont val="宋体"/>
        <charset val="134"/>
        <scheme val="minor"/>
      </rPr>
      <t xml:space="preserve">工程涉及和田县11个乡（镇）48个村，各村供水规模82.74～458.58m3/d。                                                      </t>
    </r>
    <r>
      <rPr>
        <b/>
        <sz val="14"/>
        <color theme="1"/>
        <rFont val="宋体"/>
        <charset val="134"/>
        <scheme val="minor"/>
      </rPr>
      <t>建设内容：</t>
    </r>
    <r>
      <rPr>
        <sz val="14"/>
        <color theme="1"/>
        <rFont val="宋体"/>
        <charset val="134"/>
        <scheme val="minor"/>
      </rPr>
      <t xml:space="preserve">新建地表水取水工程1处，置换水源井8眼；管网改造总长度856.02km，其中南片区总水厂至各乡镇输水管网89.11km、村镇配水管网766.91km；各类闸阀井662座、穿越柏油路1634处、穿越渠道54处；自来水入户6702户（贫困户）。                                                       </t>
    </r>
    <r>
      <rPr>
        <b/>
        <sz val="14"/>
        <color theme="1"/>
        <rFont val="宋体"/>
        <charset val="134"/>
        <scheme val="minor"/>
      </rPr>
      <t>绩效目标：</t>
    </r>
    <r>
      <rPr>
        <sz val="14"/>
        <color theme="1"/>
        <rFont val="宋体"/>
        <charset val="134"/>
        <scheme val="minor"/>
      </rPr>
      <t xml:space="preserve">改善项目区16479户居民饮水安全条件，共计70696人（其中贫困户7425户、贫困人口32695人）。满足用水户饮水需求，有效带动项目区经济和社会的快速发展。                                                </t>
    </r>
    <r>
      <rPr>
        <b/>
        <sz val="14"/>
        <color theme="1"/>
        <rFont val="宋体"/>
        <charset val="134"/>
        <scheme val="minor"/>
      </rPr>
      <t>带贫减贫情况：</t>
    </r>
    <r>
      <rPr>
        <sz val="14"/>
        <color theme="1"/>
        <rFont val="宋体"/>
        <charset val="134"/>
        <scheme val="minor"/>
      </rPr>
      <t>工程施工中，部分管道土方开挖、回填、管材拉运等，组织当地贫困农牧民参与，根据工程量和现行劳动力用工行情支付劳务报酬，能有效推动项目区人均收入，达到减贫目标。</t>
    </r>
  </si>
  <si>
    <t>653221-2019-SL-002</t>
  </si>
  <si>
    <t>和田县饮水安全巩固提升工程</t>
  </si>
  <si>
    <t>塔瓦库勒乡、吾宗肖乡、阿瓦提乡、喀什塔什乡、英艾日克乡、郎如乡</t>
  </si>
  <si>
    <r>
      <rPr>
        <b/>
        <sz val="14"/>
        <color theme="1"/>
        <rFont val="宋体"/>
        <charset val="134"/>
        <scheme val="minor"/>
      </rPr>
      <t>建设规模：</t>
    </r>
    <r>
      <rPr>
        <sz val="14"/>
        <color theme="1"/>
        <rFont val="宋体"/>
        <charset val="134"/>
        <scheme val="minor"/>
      </rPr>
      <t xml:space="preserve">解决和田县6乡项目区供水范围内供水人口的饮水问题，即解决供水16368户，72582人的饮水安全问题。
</t>
    </r>
    <r>
      <rPr>
        <b/>
        <sz val="14"/>
        <color theme="1"/>
        <rFont val="宋体"/>
        <charset val="134"/>
        <scheme val="minor"/>
      </rPr>
      <t>建设内容：</t>
    </r>
    <r>
      <rPr>
        <sz val="14"/>
        <color theme="1"/>
        <rFont val="宋体"/>
        <charset val="134"/>
        <scheme val="minor"/>
      </rPr>
      <t xml:space="preserve">1塔瓦库勒乡：新凿供水管井2眼，新建清水池2座（2000立方米、1000立方米），泵房2座（58.5平方米、78.12平方米），新建PE100级输配水管道298.491公里，（其中DN500-DN90,0.8MPa，147.418公里；DN63，1.25MPa，151.073公里），新建闸阀井484座，排水井35座，柏油路恢复9.347公里；穿越道路210处，渠道123处，干渠1处；水表井6833座，入户6833户，智能IC卡水表6833个。总投资为：6777.06万元。2喀什塔什乡：科克喀依拉村1小队、2小队配水管网更新改造；北部新村和塔尔萨依移民新村新建配水管网。铺设供水管线27.086Km（其中：DN160PE管0.846Km，DN125PE管6.008Km，DN110PE管2.966Km，DN90PE管5.803Km，DN63PE管11.463Km），管材均为PE100级；闸阀井57座，排水井4座；纵坡柏油路面1001m，横穿柏油录5处；管道过洪沟2处。总投资为622.13万元。3郎如乡：普夏老村、奥塔克赛依村、普吉村、托满那格子：新建地表水水源2处；新建100平方米蓄水池2座；铺设供水管线23.143Km（其中：DN250PE管6.315km，DN200PE管0.135km，DN160PE管7.027km，DN110PE管1.560km，DN90PE管3.756m，DN63PE管4.350km），管材均为PE100级，压力等级为1.0、1.25MPa；闸阀井9座，排水井2座。总投资为1138.38万元。4阿瓦提乡：新建跨河工程1处、PE100及配水管道107.475公里，（其中DN400-DN90，0.8MPa，56.136公里；DN63,1.25MPa，51.339公里），新建DN400钢管（壁厚6mmQ325B）1.03公里，新建闸阀井239座；排水井20座；柏油路恢复22.94km，穿越道路124处，渠道61处，干渠1处；水表井6325座，入户6325户，智能IC卡水表6325个。总投资4815.91万元。5阿瓦提乡胡杨村：新建输水主管道66.342km，闸阀井75座，排水井12座，纵坡柏油路0.5km，横穿柏油路10处，横穿渠道5处。总投资为1425.56万元。6吾宗肖乡：塔西力克村、汉族队村全村、亚勒古孜吉格代村老旧管网改造：改造0.8MPa（DN110-DN90）PE管道12.564km、1.25MPa(DN63)PE管道24.667km、新建闸阀井72座、排水井6座，管道横向穿路32处，纵向破路6454m，横穿防渗渠4处。总投资为317.17万元。7英艾日克乡：英也尔买里村、巴什阔尕其村、巴扎尔博依村老旧管网改造：改造PN0.8MPa、DN110-DN90的PE管道20.604km、改造PN1.25MPa、DN63的PE管道40.294km、新建闸阀井151座、排水闸井4座，D15智能IC卡水表2397块，管道横向穿路24处、管道横向穿渠11处、纵向破路3.204km。总投资为1546.08万元。
</t>
    </r>
    <r>
      <rPr>
        <b/>
        <sz val="14"/>
        <color theme="1"/>
        <rFont val="宋体"/>
        <charset val="134"/>
        <scheme val="minor"/>
      </rPr>
      <t>绩效目标：</t>
    </r>
    <r>
      <rPr>
        <sz val="14"/>
        <color theme="1"/>
        <rFont val="宋体"/>
        <charset val="134"/>
        <scheme val="minor"/>
      </rPr>
      <t xml:space="preserve">改善项目区58个行政村16368户、72582人的饮水安全条件，贫困户11292户、贫困人口49763人（其中深度贫困村13个，贫困户1464户、贫困人口6556人）。满足饮水安全需求，有效带动项目区经济和社会的快速发展。
</t>
    </r>
    <r>
      <rPr>
        <b/>
        <sz val="14"/>
        <color theme="1"/>
        <rFont val="宋体"/>
        <charset val="134"/>
        <scheme val="minor"/>
      </rPr>
      <t>带贫减贫情况：</t>
    </r>
    <r>
      <rPr>
        <sz val="14"/>
        <color theme="1"/>
        <rFont val="宋体"/>
        <charset val="134"/>
        <scheme val="minor"/>
      </rPr>
      <t>工程施工中，部分管道土方开挖、回填、管材拉运等，组织当地贫困农牧民参与，根据工程量和现行劳动力用工行情支付劳务报酬，能有效推动项目区人均收入，达到减贫目标。</t>
    </r>
  </si>
  <si>
    <t>653221-2019-QT-001</t>
  </si>
  <si>
    <t>和田县项目管理费</t>
  </si>
  <si>
    <t>其他</t>
  </si>
  <si>
    <t>和田县</t>
  </si>
  <si>
    <t>用于项目规划编制、评审、宣传、督查、验收。</t>
  </si>
  <si>
    <t>653221-2019-SL-003</t>
  </si>
  <si>
    <t>和田县罕艾日克镇2019年渠道防渗改造工程</t>
  </si>
  <si>
    <t>罕艾日克镇的阿荣村、巴什托奴村、都先拜巴扎村、羌阿依玛克村、托奴村、尤喀昆村、尤库日罕艾日克村、恰先拜巴扎村</t>
  </si>
  <si>
    <r>
      <rPr>
        <b/>
        <sz val="14"/>
        <color theme="1"/>
        <rFont val="宋体"/>
        <charset val="134"/>
        <scheme val="minor"/>
      </rPr>
      <t>建设内容：</t>
    </r>
    <r>
      <rPr>
        <sz val="14"/>
        <color theme="1"/>
        <rFont val="宋体"/>
        <charset val="134"/>
        <scheme val="minor"/>
      </rPr>
      <t xml:space="preserve">L=54.2km，流量0.11-1m/s,灌溉面积2.3万亩，配套建筑1069座。
</t>
    </r>
    <r>
      <rPr>
        <b/>
        <sz val="14"/>
        <color theme="1"/>
        <rFont val="宋体"/>
        <charset val="134"/>
        <scheme val="minor"/>
      </rPr>
      <t>绩效目标：</t>
    </r>
    <r>
      <rPr>
        <sz val="14"/>
        <color theme="1"/>
        <rFont val="宋体"/>
        <charset val="134"/>
        <scheme val="minor"/>
      </rPr>
      <t>项目总投资10%的资金用于雇用农民工，其中建档立卡贫困户不低于用工人数的60%，通过用工增加农民收入。</t>
    </r>
  </si>
  <si>
    <t>653221-2019-SL-004</t>
  </si>
  <si>
    <t>和田县色格孜库勒乡2019年渠道防渗改造工程</t>
  </si>
  <si>
    <t>色格孜库勒乡欧尔奴什村、米央胡加村</t>
  </si>
  <si>
    <r>
      <rPr>
        <b/>
        <sz val="14"/>
        <color theme="1"/>
        <rFont val="宋体"/>
        <charset val="134"/>
        <scheme val="minor"/>
      </rPr>
      <t>建设内容：</t>
    </r>
    <r>
      <rPr>
        <sz val="14"/>
        <color theme="1"/>
        <rFont val="宋体"/>
        <charset val="134"/>
        <scheme val="minor"/>
      </rPr>
      <t xml:space="preserve">L=22.6km，流量0.1-0.45m/s,灌溉面积0.53万亩，配套建筑354座。
</t>
    </r>
    <r>
      <rPr>
        <b/>
        <sz val="14"/>
        <color theme="1"/>
        <rFont val="宋体"/>
        <charset val="134"/>
        <scheme val="minor"/>
      </rPr>
      <t>绩效目标：</t>
    </r>
    <r>
      <rPr>
        <sz val="14"/>
        <color theme="1"/>
        <rFont val="宋体"/>
        <charset val="134"/>
        <scheme val="minor"/>
      </rPr>
      <t>项目总投资10%的资金用于雇用农民工，其中建档立卡贫困户不低于用工人数的60%，通过用工增加农民收入。</t>
    </r>
  </si>
  <si>
    <t>653221-2019-SL-005</t>
  </si>
  <si>
    <t>和田县拉依喀乡2019年渠道防渗改造工程</t>
  </si>
  <si>
    <t>拉依喀乡央阿克其勒克村 、卡勒维村、墩吾斯坦村</t>
  </si>
  <si>
    <r>
      <rPr>
        <b/>
        <sz val="14"/>
        <color theme="1"/>
        <rFont val="宋体"/>
        <charset val="134"/>
        <scheme val="minor"/>
      </rPr>
      <t>建设内容：</t>
    </r>
    <r>
      <rPr>
        <sz val="14"/>
        <color theme="1"/>
        <rFont val="宋体"/>
        <charset val="134"/>
        <scheme val="minor"/>
      </rPr>
      <t xml:space="preserve">L=27.6km，流量0.1-1m/s,灌溉面积0.54万亩，配套建筑645座。
</t>
    </r>
    <r>
      <rPr>
        <b/>
        <sz val="14"/>
        <color theme="1"/>
        <rFont val="宋体"/>
        <charset val="134"/>
        <scheme val="minor"/>
      </rPr>
      <t>绩效目标：</t>
    </r>
    <r>
      <rPr>
        <sz val="14"/>
        <color theme="1"/>
        <rFont val="宋体"/>
        <charset val="134"/>
        <scheme val="minor"/>
      </rPr>
      <t>项目总投资10%的资金用于雇用农民工，其中建档立卡贫困户不低于用工人数的60%，通过用工增加农民收入。</t>
    </r>
  </si>
  <si>
    <t>653221-2019-JT-001</t>
  </si>
  <si>
    <t>和田县拉依喀乡2019年村级道路建设项目</t>
  </si>
  <si>
    <t>交通</t>
  </si>
  <si>
    <t>拉依喀乡央阿克其勒克村</t>
  </si>
  <si>
    <r>
      <rPr>
        <b/>
        <sz val="14"/>
        <color theme="1"/>
        <rFont val="宋体"/>
        <charset val="134"/>
        <scheme val="minor"/>
      </rPr>
      <t>建设规模：</t>
    </r>
    <r>
      <rPr>
        <sz val="14"/>
        <color theme="1"/>
        <rFont val="宋体"/>
        <charset val="134"/>
        <scheme val="minor"/>
      </rPr>
      <t xml:space="preserve">和田县拉依喀乡2019年村级道路建设项目3.55公里，建设地点位于拉依喀乡央阿克其勒克村，公路等级四级，路基宽4.5米，路面宽度4.0米，总投资143万元。                                                                                                                                                                           </t>
    </r>
    <r>
      <rPr>
        <b/>
        <sz val="14"/>
        <color theme="1"/>
        <rFont val="宋体"/>
        <charset val="134"/>
        <scheme val="minor"/>
      </rPr>
      <t>建设内容：</t>
    </r>
    <r>
      <rPr>
        <sz val="14"/>
        <color theme="1"/>
        <rFont val="宋体"/>
        <charset val="134"/>
        <scheme val="minor"/>
      </rPr>
      <t xml:space="preserve">全长3.55公里，公路等级四级，设计时速为20km/h，路面结构层为4cm沥青混凝土+15cm级配砂砾基层+20cm天然砂砾底基层，路基(路面)宽度:4.5（4.0）米。桥涵设计荷载公路II级、桥涵宽度与所在路段路基同宽、标准轴载BZZ-100。其它按《公路桥涵设计通用规范》(JTG D60-2015)执行。新改建涵洞30道，标志标牌1个，限高架1处。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项目建设会改善当地路网结构，改善村容村貌，解决村民出行难问题，覆盖761人，其中贫困户157人。
</t>
    </r>
    <r>
      <rPr>
        <b/>
        <sz val="14"/>
        <color theme="1"/>
        <rFont val="宋体"/>
        <charset val="134"/>
        <scheme val="minor"/>
      </rPr>
      <t>带贫减贫情况：</t>
    </r>
    <r>
      <rPr>
        <sz val="14"/>
        <color theme="1"/>
        <rFont val="宋体"/>
        <charset val="134"/>
        <scheme val="minor"/>
      </rPr>
      <t>拟建项目在建期间可解决建档立卡贫困户36人稳定就业2个月，人均月收入4500元，稳定脱贫。</t>
    </r>
  </si>
  <si>
    <t>653221-2019-JT-002</t>
  </si>
  <si>
    <t>和田县罕艾日克镇2019年村级道路（一期）建设项目</t>
  </si>
  <si>
    <t>艾日克镇阿荣村、巴什托奴村、都先拜巴扎村、罕艾日克村、克格孜艾日克村、库勒艾日克村、库玛村、库萨村、拉依喀村、帕尔其村</t>
  </si>
  <si>
    <r>
      <rPr>
        <b/>
        <sz val="14"/>
        <color theme="1"/>
        <rFont val="宋体"/>
        <charset val="134"/>
        <scheme val="minor"/>
      </rPr>
      <t>建设规模：</t>
    </r>
    <r>
      <rPr>
        <sz val="14"/>
        <color theme="1"/>
        <rFont val="宋体"/>
        <charset val="134"/>
        <scheme val="minor"/>
      </rPr>
      <t xml:space="preserve">和田县罕艾日克镇2019年村级道路（一期）建设项目17.3公里，建设地点位于罕艾日克镇阿荣村、巴什托奴村、都先拜巴扎村、罕艾日克村、克格孜艾日克村、库勒艾日克村、库玛村、库萨村、拉依喀村、帕尔其村，公路等级四级，路基宽6.0、5.0、4.5、4.0米，路面宽度5.5、4.5、4.0、3.5米，总投资662万元。                                                                                                                                                                          </t>
    </r>
    <r>
      <rPr>
        <b/>
        <sz val="14"/>
        <color theme="1"/>
        <rFont val="宋体"/>
        <charset val="134"/>
        <scheme val="minor"/>
      </rPr>
      <t>建设内容：</t>
    </r>
    <r>
      <rPr>
        <sz val="14"/>
        <color theme="1"/>
        <rFont val="宋体"/>
        <charset val="134"/>
        <scheme val="minor"/>
      </rPr>
      <t xml:space="preserve">全长17.3公里，公路等级四级，设计时速为20km/h，路面结构层为4cm沥青混凝土+15cm级配砂砾基层+20cm天然砂砾底基层，路基(路面)宽度:6.0、5.0、4.5、4.0（5.5、4.5、4.0、3.5）米。桥涵设计荷载公路II级、桥涵宽度与所在路段路基同宽、标准轴载BZZ-100。其它按《公路桥涵设计通用规范》(JTG D60-2015)执行。新改建涵洞132道，标志标牌12个，限高架2处。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项目建设会改善当地路网结构，改善村容村貌，解决村民出行难问题，覆盖16797人，其中贫困户3924人。                                                                                                                                                                                   </t>
    </r>
    <r>
      <rPr>
        <b/>
        <sz val="14"/>
        <color theme="1"/>
        <rFont val="宋体"/>
        <charset val="134"/>
        <scheme val="minor"/>
      </rPr>
      <t>带贫减贫情况：</t>
    </r>
    <r>
      <rPr>
        <sz val="14"/>
        <color theme="1"/>
        <rFont val="宋体"/>
        <charset val="134"/>
        <scheme val="minor"/>
      </rPr>
      <t>拟建项目在建期间可解决建档立卡贫困户23人稳定就业2个月，人均月收入4500元，稳定脱贫。</t>
    </r>
  </si>
  <si>
    <t>653221-2019-JT-003</t>
  </si>
  <si>
    <t>和田县朗如乡2019年村级道路建设项目</t>
  </si>
  <si>
    <t>朗如乡刀孜亚村、排孜瓦提村、迫普那村、亚甫恰力克村</t>
  </si>
  <si>
    <r>
      <rPr>
        <b/>
        <sz val="14"/>
        <color theme="1"/>
        <rFont val="宋体"/>
        <charset val="134"/>
        <scheme val="minor"/>
      </rPr>
      <t>建设规模：</t>
    </r>
    <r>
      <rPr>
        <sz val="14"/>
        <color theme="1"/>
        <rFont val="宋体"/>
        <charset val="134"/>
        <scheme val="minor"/>
      </rPr>
      <t xml:space="preserve">和田县朗如乡2019年村级道路建设项目13.426公里，建设地点位于朗如乡刀孜亚村、排孜瓦提村、迫普那村、亚甫恰力克村，公路等级四级，路基宽4.5米，路面宽度4.0米，总投资537万元。                                                                                                                                                                           </t>
    </r>
    <r>
      <rPr>
        <b/>
        <sz val="14"/>
        <color theme="1"/>
        <rFont val="宋体"/>
        <charset val="134"/>
        <scheme val="minor"/>
      </rPr>
      <t>建设内容：</t>
    </r>
    <r>
      <rPr>
        <sz val="14"/>
        <color theme="1"/>
        <rFont val="宋体"/>
        <charset val="134"/>
        <scheme val="minor"/>
      </rPr>
      <t xml:space="preserve">全长13.426公里，公路等级四级，设计时速为20km/h，路面结构层为4cm沥青混凝土+15cm级配砂砾基层+20cm天然砂砾底基层，路基(路面)宽度:4.5（4.0）米。桥涵设计荷载公路II级、桥涵宽度与所在路段路基同宽、标准轴载BZZ-100。其它按《公路桥涵设计通用规范》(JTG D60-2015)执行。新改建涵洞68道，标志标牌5个，限高架4处。                                                                                                                                              </t>
    </r>
    <r>
      <rPr>
        <b/>
        <sz val="14"/>
        <color theme="1"/>
        <rFont val="宋体"/>
        <charset val="134"/>
        <scheme val="minor"/>
      </rPr>
      <t>绩效目标：</t>
    </r>
    <r>
      <rPr>
        <sz val="14"/>
        <color theme="1"/>
        <rFont val="宋体"/>
        <charset val="134"/>
        <scheme val="minor"/>
      </rPr>
      <t>项目建设会改善当地路网结构，改善村容村貌，解决村民出行难问题，覆盖7079人，其中贫困户2712人。                                                                                                                                                                                   带贫减贫情况：拟建项目在建期间可解决建档立卡贫困户39人稳定就业2个月，人均月收入4500元，稳定脱贫。</t>
    </r>
  </si>
  <si>
    <t>653221-2019-JT-004</t>
  </si>
  <si>
    <t>和田县阿瓦提乡2019年村级道路建设项目</t>
  </si>
  <si>
    <t>阿瓦提乡阿克恰勒村、奥特热米斯尔村、古扎木村、卡尕吐孜村、库木格勒村、里青托尕依村、什旁村、亚曼拜克村</t>
  </si>
  <si>
    <r>
      <rPr>
        <b/>
        <sz val="14"/>
        <color theme="1"/>
        <rFont val="宋体"/>
        <charset val="134"/>
        <scheme val="minor"/>
      </rPr>
      <t>建设规模：</t>
    </r>
    <r>
      <rPr>
        <sz val="14"/>
        <color theme="1"/>
        <rFont val="宋体"/>
        <charset val="134"/>
        <scheme val="minor"/>
      </rPr>
      <t xml:space="preserve">和田县阿瓦提乡2019年村级道路建设项目27.016公里，建设地点位于阿瓦提乡阿克恰勒村、奥特热米斯尔村、古扎木村、卡尕吐孜村、库木格勒村、里青托尕依村、什旁村、亚曼拜克村，公路等级四级，路基宽4.0/4.5/5.5/米，路面宽度3.5/4.0/5.0米，总投资1624万元。                                                                                                                                                                           </t>
    </r>
    <r>
      <rPr>
        <b/>
        <sz val="14"/>
        <color theme="1"/>
        <rFont val="宋体"/>
        <charset val="134"/>
        <scheme val="minor"/>
      </rPr>
      <t>建设内容：</t>
    </r>
    <r>
      <rPr>
        <sz val="14"/>
        <color theme="1"/>
        <rFont val="宋体"/>
        <charset val="134"/>
        <scheme val="minor"/>
      </rPr>
      <t xml:space="preserve">全长27.016公里，公路等级四级，设计时速为20km/h，路面结构层为4cm沥青混凝土+15cm级配砂砾基层+20cm天然砂砾底基层、4cm沥青混凝土罩面，路基(路面)宽度:4.0/4.5/5.5/（3.5/4.0/5.0）米。桥涵设计荷载公路II级、桥涵宽度与所在路段路基同宽、标准轴载BZZ-100。其它按《公路桥涵设计通用规范》(JTG D60-2015)执行。新改建涵洞138道，标志标牌7个，限高架7处。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项目建设会改善当地路网结构，改善村容村貌，解决村民出行难问题，覆盖10400人，其中贫困户5064人。                                                                                                                                                                                   </t>
    </r>
    <r>
      <rPr>
        <b/>
        <sz val="14"/>
        <color theme="1"/>
        <rFont val="宋体"/>
        <charset val="134"/>
        <scheme val="minor"/>
      </rPr>
      <t>带贫减贫情况：</t>
    </r>
    <r>
      <rPr>
        <sz val="14"/>
        <color theme="1"/>
        <rFont val="宋体"/>
        <charset val="134"/>
        <scheme val="minor"/>
      </rPr>
      <t>拟建项目在建期间可解决建档立卡贫困户70人稳定就业2个月，人均月收入4500元，稳定脱贫。</t>
    </r>
  </si>
  <si>
    <t>653221-2019-JT-005</t>
  </si>
  <si>
    <t>和田县布扎克乡2019年村级道路（二期）建设项目</t>
  </si>
  <si>
    <t>坎特艾日克村、库木坎尼提村、铁热克艾日克村、铁提村、加依村</t>
  </si>
  <si>
    <r>
      <rPr>
        <b/>
        <sz val="14"/>
        <color theme="1"/>
        <rFont val="宋体"/>
        <charset val="134"/>
        <scheme val="minor"/>
      </rPr>
      <t>建设规模：</t>
    </r>
    <r>
      <rPr>
        <sz val="14"/>
        <color theme="1"/>
        <rFont val="宋体"/>
        <charset val="134"/>
        <scheme val="minor"/>
      </rPr>
      <t xml:space="preserve">和田县布扎克乡2019年村级道路（二期）建设项目24.602公里，建设地点位于布扎克乡坎特艾日克村、库木坎尼提村、铁热克艾日克村、铁提村、加依村，公路等级四级，路基宽4.5米，路面宽度4.0米，总投资988万元。                                                                                                                                                                           </t>
    </r>
    <r>
      <rPr>
        <b/>
        <sz val="14"/>
        <color theme="1"/>
        <rFont val="宋体"/>
        <charset val="134"/>
        <scheme val="minor"/>
      </rPr>
      <t>建设内容：</t>
    </r>
    <r>
      <rPr>
        <sz val="14"/>
        <color theme="1"/>
        <rFont val="宋体"/>
        <charset val="134"/>
        <scheme val="minor"/>
      </rPr>
      <t xml:space="preserve">全长24.602公里，公路等级四级，设计时速为20km/h，路面结构层为4cm沥青混凝土+15cm级配砂砾基层+20cm天然砂砾底基层，路基(路面)宽度:4.5（4.0）米。桥涵设计荷载公路II级、桥涵宽度与所在路段路基同宽、标准轴载BZZ-100。其它按《公路桥涵设计通用规范》(JTG D60-2015)执行。新改建涵洞133道，标志标牌7个，限高架5处。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项目建设会改善当地路网结构，改善村容村貌，解决村民出行难问题，覆盖8302人，其中贫困户1253人。
</t>
    </r>
    <r>
      <rPr>
        <b/>
        <sz val="14"/>
        <color theme="1"/>
        <rFont val="宋体"/>
        <charset val="134"/>
        <scheme val="minor"/>
      </rPr>
      <t>带贫减贫情况：</t>
    </r>
    <r>
      <rPr>
        <sz val="14"/>
        <color theme="1"/>
        <rFont val="宋体"/>
        <charset val="134"/>
        <scheme val="minor"/>
      </rPr>
      <t>拟建项目在建期间可解决建档立卡贫困户66人稳定就业2个月，人均月收入4500元，稳定脱贫。</t>
    </r>
  </si>
  <si>
    <t>653221-2019-JT-006</t>
  </si>
  <si>
    <t>和田县罕艾日克镇2019年村级道路（二期）道路建设项目</t>
  </si>
  <si>
    <t>恰先拜巴扎村、羌阿依玛克村、塔依塔克村、托尕依村、托奴村、乌其昆迈丹村、夏买里村、尤喀昆村、尤库日罕艾日克村</t>
  </si>
  <si>
    <r>
      <rPr>
        <b/>
        <sz val="14"/>
        <color theme="1"/>
        <rFont val="宋体"/>
        <charset val="134"/>
        <scheme val="minor"/>
      </rPr>
      <t>建设规模：</t>
    </r>
    <r>
      <rPr>
        <sz val="14"/>
        <color theme="1"/>
        <rFont val="宋体"/>
        <charset val="134"/>
        <scheme val="minor"/>
      </rPr>
      <t xml:space="preserve">和田县罕艾日克镇2019年村级道路（二期）道路建设项目19.391公里，建设地点位于罕艾日克镇恰先拜巴扎村、羌阿依玛克村、塔依塔克村、托尕依村、托奴村、乌其昆迈丹村、夏买里村、尤喀昆村、尤库日罕艾日克村，公路等级四级，路基宽4.5/4.0/5.5米，路面宽度3.5/4.0/5.0米，总投资783万元。                                                                                                                                                                           </t>
    </r>
    <r>
      <rPr>
        <b/>
        <sz val="14"/>
        <color theme="1"/>
        <rFont val="宋体"/>
        <charset val="134"/>
        <scheme val="minor"/>
      </rPr>
      <t>建设内容：</t>
    </r>
    <r>
      <rPr>
        <sz val="14"/>
        <color theme="1"/>
        <rFont val="宋体"/>
        <charset val="134"/>
        <scheme val="minor"/>
      </rPr>
      <t xml:space="preserve">全长19.391公里，公路等级四级，设计时速为20km/h，路面结构层为4cm沥青混凝土+15cm级配砂砾基层+20cm天然砂砾底基层，路基(路面)宽度:4.5/4.0/5.（3.5/4.0/5.0）米。桥涵设计荷载公路II级、桥涵宽度与所在路段路基同宽、标准轴载BZZ-100。其它按《公路桥涵设计通用规范》(JTG D60-2015)执行。新改建涵洞135道，标志标牌19个。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项目建设会改善当地路网结构，改善村容村貌，解决村民出行难问题，覆盖11122人，其中贫困户4502人。                                                                                                                                                                                   </t>
    </r>
    <r>
      <rPr>
        <b/>
        <sz val="14"/>
        <color theme="1"/>
        <rFont val="宋体"/>
        <charset val="134"/>
        <scheme val="minor"/>
      </rPr>
      <t>带贫减贫情况：</t>
    </r>
    <r>
      <rPr>
        <sz val="14"/>
        <color theme="1"/>
        <rFont val="宋体"/>
        <charset val="134"/>
        <scheme val="minor"/>
      </rPr>
      <t>拟建项目在建期间可解决建档立卡贫困户43人稳定就业2个月，人均月收入4500元，稳定脱贫。</t>
    </r>
  </si>
  <si>
    <t>653221-2019-SC-001</t>
  </si>
  <si>
    <t>和田县巴格其镇农贸市场建设项目</t>
  </si>
  <si>
    <t>巴格其镇许玛巴格万村</t>
  </si>
  <si>
    <r>
      <rPr>
        <b/>
        <sz val="14"/>
        <color theme="1"/>
        <rFont val="宋体"/>
        <charset val="134"/>
        <scheme val="minor"/>
      </rPr>
      <t>建设规模：</t>
    </r>
    <r>
      <rPr>
        <sz val="14"/>
        <color theme="1"/>
        <rFont val="宋体"/>
        <charset val="134"/>
        <scheme val="minor"/>
      </rPr>
      <t xml:space="preserve">项目占地94亩。
</t>
    </r>
    <r>
      <rPr>
        <b/>
        <sz val="14"/>
        <color theme="1"/>
        <rFont val="宋体"/>
        <charset val="134"/>
        <scheme val="minor"/>
      </rPr>
      <t>建设内容：</t>
    </r>
    <r>
      <rPr>
        <sz val="14"/>
        <color theme="1"/>
        <rFont val="宋体"/>
        <charset val="134"/>
        <scheme val="minor"/>
      </rPr>
      <t xml:space="preserve">A: 1~5#商铺总建筑面积: 4849平方米。1#、2#、4#商铺单体建筑面积为1000平方米。3#商铺单体建筑面积639.8平方米。5#商铺单体建筑面积1210.0平方米。B:附属业务用房264.0平方米。C:消防水池占地面积: 46. 79平方米(地下140. 5平方米建筑面积不计容。D:厕所建筑面积:124平方米。E:罩棚建筑面积5400平方米（罩棚计算半面积）F:室外附属。
</t>
    </r>
    <r>
      <rPr>
        <b/>
        <sz val="14"/>
        <color theme="1"/>
        <rFont val="宋体"/>
        <charset val="134"/>
        <scheme val="minor"/>
      </rPr>
      <t>绩效目标：</t>
    </r>
    <r>
      <rPr>
        <sz val="14"/>
        <color theme="1"/>
        <rFont val="宋体"/>
        <charset val="134"/>
        <scheme val="minor"/>
      </rPr>
      <t>项目建成后产权归巴格其镇许玛巴格万村委会所属，由和田县市场开发建设服务中心负责经营管理，农贸市场建成后预计可设摊位500个，可带动500人创业就业，其中建档立卡贫困户约160人，可以直接提供就业岗位（保洁员、安保人员等）约15人，直接就业岗位必须是建档立卡贫困人员。预计人年增收20000元。</t>
    </r>
  </si>
  <si>
    <t>653221-2019-SL-006</t>
  </si>
  <si>
    <t>和田县林场管护站饮水安全建设项目</t>
  </si>
  <si>
    <t>塔瓦库勒乡阿特贝西村、阿瓦提乡胡杨村、阿克恰勒村</t>
  </si>
  <si>
    <r>
      <rPr>
        <b/>
        <sz val="14"/>
        <color theme="1"/>
        <rFont val="宋体"/>
        <charset val="134"/>
        <scheme val="minor"/>
      </rPr>
      <t>建设内容：</t>
    </r>
    <r>
      <rPr>
        <sz val="14"/>
        <color theme="1"/>
        <rFont val="宋体"/>
        <charset val="134"/>
        <scheme val="minor"/>
      </rPr>
      <t xml:space="preserve">机井2座，1m³无塔供水压力罐2套，1m³/h/h净化设备2套，PE100聚乙烯管（1.0MPa)D90管道4.25（km)。
</t>
    </r>
    <r>
      <rPr>
        <b/>
        <sz val="14"/>
        <color theme="1"/>
        <rFont val="宋体"/>
        <charset val="134"/>
        <scheme val="minor"/>
      </rPr>
      <t>绩效目标：</t>
    </r>
    <r>
      <rPr>
        <sz val="14"/>
        <color theme="1"/>
        <rFont val="宋体"/>
        <charset val="134"/>
        <scheme val="minor"/>
      </rPr>
      <t>项目实施后可解决农村20人的安全饮水问题，其中贫困户10人。</t>
    </r>
  </si>
  <si>
    <t>653221-2019-LY-003</t>
  </si>
  <si>
    <t>果蔬晾房及冷储建设项目</t>
  </si>
  <si>
    <t>阿瓦提乡、吾宗肖乡、色格孜库勒乡，涉及3个乡镇29个村</t>
  </si>
  <si>
    <t>建设内容：①阿瓦提乡涉及17个村，小计1500万元,新建10000平方果蔬晾房，其中：阿克恰勒村500平米、阿瓦提村500平米、古扎木村300平米、卡尕吐孜村300平米、库如勒克村300平米、什旁村500平米、也听其艾日克600平米、塔格艾日克村600平米、里青托尕依村1000平米、奥特热米斯尔村400平米、其乃村1000平米、亚曼拜克村1000平米、哈特布隆村400平米、其格里克村500平米、吾宗库勒村800平米、库木格勒村300平米、罕艾日克村1000平米；②吾宗肖乡共涉及5个村：1.在拉依略村、亚勒古孜吉格代村、沥青托尕依村、塔西力克村4个村建设4座某窖及配套设施，总建筑面积5056.05平方米，沥青托象依村2022.12平方米、其余村1011.31平方米，框架结构，地下一层，层高4.2米；窖类定制木质3米高货架172套，高等配套设施；菜窖正常储存总容量不小于15000立方米。2.建设晾干房两座，建筑面积1015.04平方米，其中：拉依略1座，建筑面积507.52平方米、库木巴格1座，建筑面积507.52平方米。均为地上一层，框架结构，层高3.9米，每座分为5间。3.在塔西力克村、沥青托尕依村新建保鲜库2091.59m，其中塔西力克村895.42'、沥青托原依村196.17m，各配套300千瓦变压器1台及配套设施。具体项目请看附件。③色格孜库勒乡涉及6个村，小计1000万元。新建75座葡萄晾干房，每座101平方米，苏盖提博斯坦村建设葡萄晾干房13座；欧尔奴什村建设葡萄晾干房13座；尤木拉克库勒村建设葡萄晾干房19座；尕藏墩村建设葡萄晾干房20座；库木恰喀村建设葡萄晾干房5座；罕日克村建设葡萄晾干房5座。建设结构：毛石地基，混凝土地面，砖墙结构，柱子为钢筋混凝土承重柱，铁门，顶棚彩钢板喷漆，晾房中晾晒配套的铁链及钢筋。建成后产权均归村集体所有。
绩效目标：壮大村集体经济，带动贫困户增收。</t>
  </si>
  <si>
    <t>653221-2019-SG-001</t>
  </si>
  <si>
    <t>和田县扶贫车间及配套建设项目</t>
  </si>
  <si>
    <t>产业</t>
  </si>
  <si>
    <t>色格孜库勒乡、英阿瓦提乡、英艾日克乡、吾宗肖乡、郎如乡、巴格其镇、拉依喀乡、阿瓦提乡、布扎克乡、罕艾日克镇等10个乡镇15个村</t>
  </si>
  <si>
    <r>
      <rPr>
        <b/>
        <sz val="14"/>
        <color theme="1"/>
        <rFont val="宋体"/>
        <charset val="134"/>
      </rPr>
      <t>建设规模:</t>
    </r>
    <r>
      <rPr>
        <sz val="14"/>
        <color theme="1"/>
        <rFont val="宋体"/>
        <charset val="134"/>
      </rPr>
      <t xml:space="preserve">新建扶贫车间138534.64平方米，配套建设水、电、暖等其他相关附属配套设施，涉及10个乡镇15个村。
</t>
    </r>
    <r>
      <rPr>
        <b/>
        <sz val="14"/>
        <color theme="1"/>
        <rFont val="宋体"/>
        <charset val="134"/>
      </rPr>
      <t>建设内容</t>
    </r>
    <r>
      <rPr>
        <sz val="14"/>
        <color theme="1"/>
        <rFont val="宋体"/>
        <charset val="134"/>
      </rPr>
      <t xml:space="preserve">：阿瓦提乡新建扶贫车间及附属配套设施建设面积17022.54平方米，投资4611万元；巴格其镇新建扶贫车间及附属配套设施建设面积16535.82平方米，投资5480万元；布扎克乡新建扶贫车间及附属配套设施建设面积22329.1平方米，投资7274.21万元；罕艾日克镇新建扶贫车间及附属配套设施建设面积31959.27平方米，投资10043.99万元；拉依喀乡新建扶贫车间及附属配套设施建设面积13226.68平方米，投资4806.08万元；朗如乡新建扶贫车间及附属配套设施建设面积1000平方米，投资240.19万元；朗如乡新建就业产业园建设面积2903.21平方米，投资550万元；色格孜库勒乡新建扶贫车间及附属配套设施建设面积10053平方米，投资3276.8万元；吾宗肖乡新建扶贫车间及附属配套设施建设面积1594.8平方米，投资520万元；英阿瓦提乡建设扶贫车间及附属配套设施建设面积13076.74平方米，投资4205.79万元；英艾日克乡建设扶贫车间及附属配套设施建设面积8833.48平方米，投资3067.07万元。2018年扶贫车间及配套续建项目3400万元
</t>
    </r>
    <r>
      <rPr>
        <b/>
        <sz val="14"/>
        <color theme="1"/>
        <rFont val="宋体"/>
        <charset val="134"/>
      </rPr>
      <t>绩效目标：</t>
    </r>
    <r>
      <rPr>
        <sz val="14"/>
        <color theme="1"/>
        <rFont val="宋体"/>
        <charset val="134"/>
      </rPr>
      <t xml:space="preserve">扶贫车间建成后，预计带动就业人员6500人，受益12800人，其中贫困户4352人，预计工资月收入1500元左右   </t>
    </r>
  </si>
  <si>
    <t>653221-2019-LY-004</t>
  </si>
  <si>
    <t>和田县朗如乡桃精品示范园建设项目</t>
  </si>
  <si>
    <t>旅游</t>
  </si>
  <si>
    <t>朗如乡艾古赛村、迫普那村、塔提力克苏村、铁热克阿勒迪村，涉及1个乡4个村</t>
  </si>
  <si>
    <t>建设规模：新建桃园1000亩，
建设内容：艾古赛村400亩、迫普那村200亩、塔提力克苏村200亩、铁热克阿勒迪村200亩，每亩补助资金2200元（包括土地平整和配套滴灌设施安装），小计220万元；2、购买桃树220000株，每株补助20元，小计440万元；合计660万元。
建设标准：两年嫁接，直径在0.6-0.8CM
绩效目标：促进旅游产业发展，可带动440户1760人通过旅游发展增收，其中贫困人口530人，人均可增收300元，预计每户可增收1200元/年。</t>
  </si>
  <si>
    <t>653221-2019-SJ-005</t>
  </si>
  <si>
    <t>和田县朗如乡温室大棚建设项目</t>
  </si>
  <si>
    <t>铁热克阿勒迪村</t>
  </si>
  <si>
    <t xml:space="preserve">建设规模：总投资305万元，新建温室种植大棚10座，共计10000平方米。
建设内容：采购拱形钢构大棚10座及配套设施，规格10米*100米，产权归村集体所有。
绩效目标：壮大村集体经济，对外承包进行受益，年承包费30万元。用承包费设立公益性岗位，可供16人稳定就业，月工资不低于1500元，预计年人均增收1.8万元。并带动贫困户季节性务工，每年可带动200人次季节性务工，人均报酬不低于1500元。                                            </t>
  </si>
  <si>
    <t>653221-2019-XM-005</t>
  </si>
  <si>
    <t>喀什塔什乡壮大村集体经济（牦牛）项目</t>
  </si>
  <si>
    <t>喀什塔什乡塔尔萨依村、库尔尕克村，涉及1个乡2个村</t>
  </si>
  <si>
    <t>建设规模：总投资200万元，喀什塔什乡购买牦牛200头，                          
建设内容：塔尔萨依村100头、库尔尕克村100头，每头补助10000元，总投资200万元。
建设标准：2-3岁，200公斤以上，健康、无疾病。
绩效目标：牦牛承包给大户，每头收益600元，共计16万元，用于壮大2个村的村集体经济。大户养殖可带动10人就业，其中建档立卡贫困户10人，能带动5人脱贫。</t>
  </si>
  <si>
    <t>653221-2019-SL-007</t>
  </si>
  <si>
    <t xml:space="preserve">和田县农村引水水源工程项目 </t>
  </si>
  <si>
    <t>喀什塔什乡阿潘多克村</t>
  </si>
  <si>
    <t>建设规模：总投资95万元，阿潘多克村新建沉砂池一座400立方。
建设内容：引水渠及首部工程，沉砂池，排水管道，闸阀井，护栏，总投资95万元。       
绩效目标：可满足847人的农田灌溉需求人，其中建档立卡贫困户636人。</t>
  </si>
  <si>
    <t>653221-2019-QT-002</t>
  </si>
  <si>
    <t>安居房补助项目</t>
  </si>
  <si>
    <t>安居房</t>
  </si>
  <si>
    <t>郎如乡普夏村、米提孜村、排孜瓦提村、刀孜亚村、迫普那村，涉及1个乡5个村</t>
  </si>
  <si>
    <t xml:space="preserve">建设规模：总投资101万元，郎如乡101套安居房，
建设内容：普夏村55户、米提孜村11户、排孜瓦提村10户、迫普那村16户、刀孜亚村9户，每户补助1万元。保障建档立卡贫困户住房安全。
建设标准：不低于46平米。                                                                绩效目标：解决建档立卡贫困户101户353人的住房安全。                                                                               </t>
  </si>
  <si>
    <t>653221-2019-QT-003</t>
  </si>
  <si>
    <t>两免小额贷款贴息资金</t>
  </si>
  <si>
    <t>金融</t>
  </si>
  <si>
    <t>建档立卡贫困户</t>
  </si>
  <si>
    <t>建设内容：针对全县未脱贫贫困人口贷款贴息。解决贫困农户资金短缺问题，促进贫困农户创业发展</t>
  </si>
  <si>
    <t>653221-2019-SL-008</t>
  </si>
  <si>
    <t>和田县郎如乡铁热克阿勒迪村饮水安全工程建设项目</t>
  </si>
  <si>
    <t>郎如乡铁热克阿迪力村、塔提力克苏村</t>
  </si>
  <si>
    <t>建设规模：项目区日供水规模702.1立方米/天。
建设内容：新建大口井1座，新建400立方米蓄水池2座，铺设供水管线14.723公里；修建各类闸阀井70座；电力线路2.9公里，水泵2套等。
绩效目标：解决郎如乡铁热克阿迪力村和塔提力克苏村安全饮水问题。</t>
  </si>
  <si>
    <t>653221-2019-SL-009</t>
  </si>
  <si>
    <t>渠道防渗改造项目</t>
  </si>
  <si>
    <t>塔瓦库勒乡巴格敦村</t>
  </si>
  <si>
    <t>建设内容：0.1-1个流量，全程5.327公里。
绩效目标：满足巴克敦村1500亩农田灌溉需要。</t>
  </si>
  <si>
    <t>653221-2019-NY-001</t>
  </si>
  <si>
    <t>和田县黑木耳产业扶贫项目</t>
  </si>
  <si>
    <t>巴格其镇、罕艾日克镇、英阿瓦提乡、英艾日克乡、县易地扶贫搬迁点（罕艾日克镇）</t>
  </si>
  <si>
    <t>建设规模：建设生产基地1个，占地面积400亩，育菌棚70组；4个种植基地，位于巴格其镇、罕艾日克镇、英阿瓦提乡、英艾日克乡4个乡镇，育菌棚180组；共计250组育菌棚。
建设内容：（1）生产基地建设：在农业科技园区菌包生产基地，其中：生产车间1座（面积7920平方米），育菌车间3座（面积14256平方米），配套建设存储冷库（1680平方米）、包装车间及库房（1680平方米）、动力中心（1620平方米）等单体建筑。同时购置生产设备及制冷、通风、配电设备等。投资1.1987亿元；（2）乡镇建设：全县4个乡镇（种植合作社）设有250组育菌拱棚（生产小组）种植黑木耳，其中：250座大棚及相应的配套附属设施，投资5000万元。
龙头企业：沈阳市菌达企业管理有限公司（北味集团），负责保底回购产品。
经营模式：采取“龙头企业+合作社+贫困户”的经营模式。绩效目标：（1）入驻龙头企业可吸纳150个就业岗位。（2）种植基地生产小组每年可分配净利润，带动约5625人脱贫。（3）政府可为2000个贫困户折股量化分红收益。每年共计脱贫7775户贫困户。分红：黑木耳产品年产利润（企业市场销售估额）除去经营管理费、水电费等费用后，企业和政府各分得50%。政府将每年利润收入进行分红，按和田县脱贫标准4000元/每年,可为和田县2000个建档立卡贫困人口每人分得4000元。利益联结机制：种植合作社的贫困户与龙头企业、合作社构建利益联结机制。龙头企业负责保底回购合作社的黑木耳产品，确保种植户每个菌包有1元钱的收益；政府分得黑木耳产品年产利润（企业市场销售估额）的50%，将其分给建档立卡贫困户。</t>
  </si>
  <si>
    <t>653221-2019-XM-006</t>
  </si>
  <si>
    <t>和田县百万只肉用羊基地建设项目</t>
  </si>
  <si>
    <t>易地扶贫搬迁点(英阿瓦提乡)</t>
  </si>
  <si>
    <t>建设内容：新建羊圈14座13050.98平方米，建设草料棚、饲草料加工房及其他相关配套设施设备等。龙头企业：和田县舜远畜牧发展有限责任公司。                                             
绩效目标：可带动就业人数10-15人，其中建档立卡贫困户不低于30%，人均工资不低于3000元；肉用羊基地完成投产后年出栏规模可达到2万只。                                                
管理经营模式：产权归和田县农业科技园区集体所有；公司采取“龙头企业（县总场）+乡镇二级扩繁场+合作社（养殖大户）+贫困户”的四级构架模式，采用五统一（统一提供品种、统一提供饲料配方、统一提供技术服务、统一集中免疫、统一产品回购）的服务模式，推广良种、良料、良法、良舍、规范化防疫的“四良一规范”生产模式，以核心总场和乡镇分场为支撑，在周边乡村采取“村委会+公司+合作社+贫困户”的模式，以育肥为主，进行标准化养殖生产，最终根据实际情况，由总场统一回收或直接面向市场销售的形式辐射带动周边贫困乡村。</t>
  </si>
  <si>
    <t>653221-2019-GF-001</t>
  </si>
  <si>
    <t>和田县农村环境综合整治项目</t>
  </si>
  <si>
    <t>环境</t>
  </si>
  <si>
    <t>布扎克乡、拉依喀乡、巴格其镇、罕艾日克镇、英阿瓦提乡、朗如乡、喀什塔什乡、塔瓦库勒乡、阿瓦提乡、色格孜库勒乡、英艾日克乡、吾宗肖乡</t>
  </si>
  <si>
    <t>建设规模：12个乡镇建设垃圾压缩中转站。                                     
建设内容：1.V型垃圾中转站13座，2.设备、工器具、吸污车14辆、垃圾压缩车27辆，3.12个乡镇建档立卡贫困户34220户、每户配置一个垃圾桶（34220个）、每20户配套1个、2个县易地扶贫搬迁点配套垃圾船260个垃圾船、共3955个，喀什塔什乡建设一个垃圾填埋场。
绩效目标：1、生态环境改善，提高旅游经济收入，为招商引资打响招牌，促进农业生产良性循环，提高农副产品附加值；2、吸纳约1600名贫困户作为公益性岗位，从事卫生保洁和垃圾收集转运工作。                                    
管理经营模式：由乡镇人民政府统一管理或第三方社会化运营。项目建成后可吸纳部分贫困户为保洁员，长期从事垃圾收集运转工作，可吸纳约1600名贫困户作为公益性岗位，从事卫生保洁和垃圾收集转运工作。</t>
  </si>
  <si>
    <t>653221-2019-JT-008</t>
  </si>
  <si>
    <t>和田县巴格其镇乡村道路建设项目（巴格其镇棚户区核桃市场及棚户区道路改建工程二期、三期）</t>
  </si>
  <si>
    <t>巴格其镇</t>
  </si>
  <si>
    <r>
      <rPr>
        <b/>
        <sz val="14"/>
        <color theme="1"/>
        <rFont val="宋体"/>
        <charset val="134"/>
        <scheme val="minor"/>
      </rPr>
      <t>建设规模及内容：</t>
    </r>
    <r>
      <rPr>
        <sz val="14"/>
        <color theme="1"/>
        <rFont val="宋体"/>
        <charset val="134"/>
        <scheme val="minor"/>
      </rPr>
      <t xml:space="preserve">巴格其镇棚户区核桃市场及棚户区道路改建工程二期、三期，建设规模5.944公里，投资4200万元，包括路基、路面、桥涵及附属设施。
</t>
    </r>
  </si>
  <si>
    <t>653221-2019-SL-010</t>
  </si>
  <si>
    <t>和田县水利防洪工程（柬萨库勒河段）建设项目</t>
  </si>
  <si>
    <t>阿瓦提乡、吾宗肖乡、色格孜库勒乡</t>
  </si>
  <si>
    <t>建设规模及建设内容：涉及3个村、新建砼防洪堤长5.016km。</t>
  </si>
  <si>
    <t>653221-2019-QT-004</t>
  </si>
  <si>
    <t>易地搬迁工程（已建缺口）</t>
  </si>
  <si>
    <t>易地搬迁</t>
  </si>
  <si>
    <t>653221-2019-SC-002</t>
  </si>
  <si>
    <t>和田县村级创业市场建设项目</t>
  </si>
  <si>
    <t>基础设施</t>
  </si>
  <si>
    <t>全县12个乡镇160个贫困村</t>
  </si>
  <si>
    <r>
      <rPr>
        <b/>
        <sz val="14"/>
        <color theme="1"/>
        <rFont val="宋体"/>
        <charset val="134"/>
        <scheme val="minor"/>
      </rPr>
      <t>建设规模：</t>
    </r>
    <r>
      <rPr>
        <sz val="14"/>
        <color theme="1"/>
        <rFont val="宋体"/>
        <charset val="134"/>
        <scheme val="minor"/>
      </rPr>
      <t xml:space="preserve">建设村级创业用房160座，涉及12个乡镇160个贫困村。其中巴格其镇涉及2个村；布扎克乡涉及15个村；罕艾日克镇涉及29个村；喀什塔什乡涉及11个村；拉依喀乡涉及3个村；朗如乡涉及15个村；色格孜库勒乡涉及15个村；塔瓦库勒乡涉及18个村；吾宗肖乡涉及12个村；阿瓦提乡涉及18个村；英阿瓦提乡涉及14个村；英艾日克乡涉及8个村。
</t>
    </r>
    <r>
      <rPr>
        <b/>
        <sz val="14"/>
        <color theme="1"/>
        <rFont val="宋体"/>
        <charset val="134"/>
        <scheme val="minor"/>
      </rPr>
      <t>建设内容：</t>
    </r>
    <r>
      <rPr>
        <sz val="14"/>
        <color theme="1"/>
        <rFont val="宋体"/>
        <charset val="134"/>
        <scheme val="minor"/>
      </rPr>
      <t xml:space="preserve">在已建成便民服务中心周边，各建设100㎡村级创业用房159座、提升改造1座、每平米补助2000元，投资20万元；配套设施：配套水电暖等其他相关附属配套设备、设施等，投资15万元，合计35万元/座，总投资5600万元。                                                              </t>
    </r>
    <r>
      <rPr>
        <b/>
        <sz val="14"/>
        <color theme="1"/>
        <rFont val="宋体"/>
        <charset val="134"/>
        <scheme val="minor"/>
      </rPr>
      <t>绩效目标：</t>
    </r>
    <r>
      <rPr>
        <sz val="14"/>
        <color theme="1"/>
        <rFont val="宋体"/>
        <charset val="134"/>
        <scheme val="minor"/>
      </rPr>
      <t>项目建成后可带动160户653个建档立卡贫困户通过开设美容美发、小卖部等创业增收，人均年增收4900元。</t>
    </r>
  </si>
  <si>
    <t>653221-2019-LY-006</t>
  </si>
  <si>
    <t>和田县葡萄产业发展项目</t>
  </si>
  <si>
    <t>色格孜库勒乡、英阿瓦提乡、塔瓦库勒乡、阿瓦提乡、英艾日克乡、吾宗肖乡。</t>
  </si>
  <si>
    <r>
      <rPr>
        <b/>
        <sz val="14"/>
        <color theme="1"/>
        <rFont val="宋体"/>
        <charset val="134"/>
        <scheme val="minor"/>
      </rPr>
      <t>建设规模及建设内容：</t>
    </r>
    <r>
      <rPr>
        <sz val="14"/>
        <color theme="1"/>
        <rFont val="宋体"/>
        <charset val="134"/>
        <scheme val="minor"/>
      </rPr>
      <t xml:space="preserve">1、新建成片和庭院定植葡萄10000亩，总投资575万元，涉及色格孜库勒、英阿瓦提、阿瓦提、塔瓦库勒、英艾日克、吾宗肖等6个乡。苗木补助费：10000亩×230株/亩×2.5元/株=575万元。2、葡萄育苗470亩，总投资290万元，其中：英阿瓦提乡100亩、色格孜库勒乡100亩、阿瓦提乡100亩、塔瓦库勒乡100亩、吾宗肖乡50亩，合计450亩，每亩补助0.6万元,每亩地育苗6000株，1元/株；农业园区大棚育苗20亩，每亩补助1万元，每亩地育苗10000株，1元/株。  
</t>
    </r>
    <r>
      <rPr>
        <b/>
        <sz val="14"/>
        <color theme="1"/>
        <rFont val="宋体"/>
        <charset val="134"/>
        <scheme val="minor"/>
      </rPr>
      <t>绩效目标：</t>
    </r>
    <r>
      <rPr>
        <sz val="14"/>
        <color theme="1"/>
        <rFont val="宋体"/>
        <charset val="134"/>
        <scheme val="minor"/>
      </rPr>
      <t>项目效益主要体现在对4306名建档立卡贫困户扶持发展葡萄产业的社会效益上，通过定植葡萄苗，减少贫困户的种植成本，预计项目收益年份每亩可收益300元左右，到盛产期，每亩收益可达3000元。</t>
    </r>
  </si>
  <si>
    <t>653221-2019-XM-009</t>
  </si>
  <si>
    <t>和田县肉兔养殖示范合作社建设项目</t>
  </si>
  <si>
    <t>吾宗肖乡、色格孜库勒乡</t>
  </si>
  <si>
    <r>
      <rPr>
        <b/>
        <sz val="14"/>
        <color theme="1"/>
        <rFont val="宋体"/>
        <charset val="134"/>
        <scheme val="minor"/>
      </rPr>
      <t>建设规模:</t>
    </r>
    <r>
      <rPr>
        <sz val="14"/>
        <color theme="1"/>
        <rFont val="宋体"/>
        <charset val="134"/>
        <scheme val="minor"/>
      </rPr>
      <t xml:space="preserve">项目总投资210万元。其中：色格孜库勒乡建设肉兔养殖示范合作社1个，占地3亩，投资60万元,；吾宗肖乡建设肉兔养殖示范合作社1个，投资150万元。
</t>
    </r>
    <r>
      <rPr>
        <b/>
        <sz val="14"/>
        <color theme="1"/>
        <rFont val="宋体"/>
        <charset val="134"/>
        <scheme val="minor"/>
      </rPr>
      <t>建设内容：</t>
    </r>
    <r>
      <rPr>
        <sz val="14"/>
        <color theme="1"/>
        <rFont val="宋体"/>
        <charset val="134"/>
        <scheme val="minor"/>
      </rPr>
      <t xml:space="preserve">色格孜库勒乡：兔舍面积661平方米，投资60万元，采购笼具及其他相关附属设施建设。吾宗肖乡：采购欧式子母兔笼144组及配套清粪设备、环控设备等小计100万元；对和田县吾宗肖乡拉依喀村现有合作社及15户贫困户的棚圈进行改造包括地面、门窗、格局照明等，小计50万元。
</t>
    </r>
    <r>
      <rPr>
        <b/>
        <sz val="14"/>
        <color theme="1"/>
        <rFont val="宋体"/>
        <charset val="134"/>
        <scheme val="minor"/>
      </rPr>
      <t>绩效目标：</t>
    </r>
    <r>
      <rPr>
        <sz val="14"/>
        <color theme="1"/>
        <rFont val="宋体"/>
        <charset val="134"/>
        <scheme val="minor"/>
      </rPr>
      <t>色格孜库勒乡：项目产权归欧尔奴什村集体所有，合作社负责经营，可带动3人就业，其中建档立卡贫困户3人，每月工资1500元/月，带动3户12人脱贫；该项目为村集体受益，厂房租金2万元。村委会收到的租金可用于村公益性岗位2人，每人每月800元，可带动2户5人脱贫;贫困户可入股根据效益进行分红带贫减贫情况：色格孜库勒乡：3人合作社务工，带动3户12人脱贫，2人公益性岗位能保证2户5人脱贫。吾宗肖乡：可带动46户176人增收，其中（贫困户15户、46人）预计年增收4000元左右。</t>
    </r>
  </si>
  <si>
    <t>653221-2019-LY-007</t>
  </si>
  <si>
    <t>和田县朗如乡杏精品示范园建设项目</t>
  </si>
  <si>
    <t>朗如乡迫普那村</t>
  </si>
  <si>
    <r>
      <rPr>
        <b/>
        <sz val="14"/>
        <color theme="1"/>
        <rFont val="宋体"/>
        <charset val="134"/>
        <scheme val="minor"/>
      </rPr>
      <t>建设规模：</t>
    </r>
    <r>
      <rPr>
        <sz val="14"/>
        <color theme="1"/>
        <rFont val="宋体"/>
        <charset val="134"/>
        <scheme val="minor"/>
      </rPr>
      <t xml:space="preserve">建设杏园200亩。
</t>
    </r>
    <r>
      <rPr>
        <b/>
        <sz val="14"/>
        <color theme="1"/>
        <rFont val="宋体"/>
        <charset val="134"/>
        <scheme val="minor"/>
      </rPr>
      <t>建设内容：</t>
    </r>
    <r>
      <rPr>
        <sz val="14"/>
        <color theme="1"/>
        <rFont val="宋体"/>
        <charset val="134"/>
        <scheme val="minor"/>
      </rPr>
      <t xml:space="preserve">建设杏园200亩，购买杏树5000株，每株补助资金25元，土地平整和配套滴灌设施安装，每亩资金2500元。
</t>
    </r>
    <r>
      <rPr>
        <b/>
        <sz val="14"/>
        <color theme="1"/>
        <rFont val="宋体"/>
        <charset val="134"/>
        <scheme val="minor"/>
      </rPr>
      <t>绩效目标：</t>
    </r>
    <r>
      <rPr>
        <sz val="14"/>
        <color theme="1"/>
        <rFont val="宋体"/>
        <charset val="134"/>
        <scheme val="minor"/>
      </rPr>
      <t xml:space="preserve">促进旅游，带动产业发展，可带动当地250人增收，其中贫困人口75人，人均增收500元/年。                     
</t>
    </r>
  </si>
  <si>
    <t>653221-2019-SJ-006</t>
  </si>
  <si>
    <t>和田县塔瓦库勒乡辣椒种植配套项目</t>
  </si>
  <si>
    <r>
      <rPr>
        <b/>
        <sz val="14"/>
        <color theme="1"/>
        <rFont val="宋体"/>
        <charset val="134"/>
        <scheme val="minor"/>
      </rPr>
      <t>建设内容：</t>
    </r>
    <r>
      <rPr>
        <sz val="14"/>
        <color theme="1"/>
        <rFont val="宋体"/>
        <charset val="134"/>
        <scheme val="minor"/>
      </rPr>
      <t xml:space="preserve">购买育苗基质，其中进口基质900包（每包225元）、国产基质9600袋（每袋18元）、蛭石6300袋（每袋12元），投资45.09万元；750W潜心泵60个（700元/个）,投资4.2万元；育苗保暖棉被6.5万平方米（13元/平方米），规格(长12.5米，宽3米，面料为100克牛津布、填充物为布头棉、每平方1000克，行距为14公分），投资84.5万元。 
</t>
    </r>
    <r>
      <rPr>
        <b/>
        <sz val="14"/>
        <color theme="1"/>
        <rFont val="宋体"/>
        <charset val="134"/>
        <scheme val="minor"/>
      </rPr>
      <t>绩效目标：</t>
    </r>
    <r>
      <rPr>
        <sz val="14"/>
        <color theme="1"/>
        <rFont val="宋体"/>
        <charset val="134"/>
        <scheme val="minor"/>
      </rPr>
      <t>可满足60座辣椒育苗大棚的育苗需要，60座大棚交由60户建档立卡贫困户管理，每户管理一座大棚，每户年收入至少10000元，可解决建档立卡贫困户60户253人的增收脱贫问题。</t>
    </r>
  </si>
  <si>
    <t>653221-2019-XM-007</t>
  </si>
  <si>
    <t>和田县色格孜库勒乡鹅养殖小区项目</t>
  </si>
  <si>
    <t>色格孜库勒乡塔依塔克村</t>
  </si>
  <si>
    <r>
      <rPr>
        <b/>
        <sz val="14"/>
        <color theme="1"/>
        <rFont val="宋体"/>
        <charset val="134"/>
        <scheme val="minor"/>
      </rPr>
      <t>建设规模：</t>
    </r>
    <r>
      <rPr>
        <sz val="14"/>
        <color theme="1"/>
        <rFont val="宋体"/>
        <charset val="134"/>
        <scheme val="minor"/>
      </rPr>
      <t xml:space="preserve">项目占地6983.05平方米
</t>
    </r>
    <r>
      <rPr>
        <b/>
        <sz val="14"/>
        <color theme="1"/>
        <rFont val="宋体"/>
        <charset val="134"/>
        <scheme val="minor"/>
      </rPr>
      <t>建设内容：</t>
    </r>
    <r>
      <rPr>
        <sz val="14"/>
        <color theme="1"/>
        <rFont val="宋体"/>
        <charset val="134"/>
        <scheme val="minor"/>
      </rPr>
      <t xml:space="preserve">新建394.33平方米鹅舍4座、1座80.05平方米饲料库及1座43.55平方米的配套用房，鹅舍及饲料库为钢构结构，配套用房为砖混结构，配套化粪池、取暖、供排水等其他相关附属配套设施等。
</t>
    </r>
    <r>
      <rPr>
        <b/>
        <sz val="14"/>
        <color theme="1"/>
        <rFont val="宋体"/>
        <charset val="134"/>
        <scheme val="minor"/>
      </rPr>
      <t>绩效目标：</t>
    </r>
    <r>
      <rPr>
        <sz val="14"/>
        <color theme="1"/>
        <rFont val="宋体"/>
        <charset val="134"/>
        <scheme val="minor"/>
      </rPr>
      <t xml:space="preserve">项目建成后产权归村委会所属，由和田达辉合作社负责经营，可带动3人就业，其中建档立卡贫困户3人，每月工资3000元/月，可带动3户13人脱贫；厂房及鹅租金4.5万元，鹅粪价值1.5万元用于本村贫困户土地改良，全村236人受益。村委会收到的租金可用于村公益性岗位5人，每人每月800元，可带动5户11人脱贫。
</t>
    </r>
    <r>
      <rPr>
        <b/>
        <sz val="14"/>
        <color theme="1"/>
        <rFont val="宋体"/>
        <charset val="134"/>
        <scheme val="minor"/>
      </rPr>
      <t>带贫减贫情况：</t>
    </r>
    <r>
      <rPr>
        <sz val="14"/>
        <color theme="1"/>
        <rFont val="宋体"/>
        <charset val="134"/>
        <scheme val="minor"/>
      </rPr>
      <t>3人务工可带动3户13人脱贫，鹅粪贫困户236人可以使用，2人公益性岗位能保证5户12人脱贫。</t>
    </r>
  </si>
  <si>
    <t>653221-2019-JT-007</t>
  </si>
  <si>
    <t>和田县乡村通硬化路建设项目</t>
  </si>
  <si>
    <t>朗如乡</t>
  </si>
  <si>
    <r>
      <rPr>
        <b/>
        <sz val="14"/>
        <color theme="1"/>
        <rFont val="宋体"/>
        <charset val="134"/>
        <scheme val="minor"/>
      </rPr>
      <t>建设规模：</t>
    </r>
    <r>
      <rPr>
        <sz val="14"/>
        <color theme="1"/>
        <rFont val="宋体"/>
        <charset val="134"/>
        <scheme val="minor"/>
      </rPr>
      <t xml:space="preserve">朗如乡C617线普西村路岔口-铁热克阿勒迪村道路工程全长23.211公里，建设地点位于郎如乡铁热克阿勒迪村，公路等级四级，路基宽4.5米，路面宽度3.5米，设计时速20km/h结构层为15cm级配砾石面层总投资5259.38万元。
</t>
    </r>
    <r>
      <rPr>
        <b/>
        <sz val="14"/>
        <color theme="1"/>
        <rFont val="宋体"/>
        <charset val="134"/>
        <scheme val="minor"/>
      </rPr>
      <t>建设内容：</t>
    </r>
    <r>
      <rPr>
        <sz val="14"/>
        <color theme="1"/>
        <rFont val="宋体"/>
        <charset val="134"/>
        <scheme val="minor"/>
      </rPr>
      <t xml:space="preserve">主线15cm级配砾石面层105616. 16m3，土石方31.20万m3:连接线15cm级配砾石面层765m2，土石方0. 0207万m2，合计15cm级配砾有面层105943. 16m2，合计士石方31.22方m2，主线新建涵洞17道，过水路面1220延米/70处(内含新增205延米/9处) ，新建公路钢桁架桥2座，全线共设置标志74块，其中设置指路标志2块，警告标志62块，禁令标志2块。辅助标志8块，路线平面交叉1处，墩式护栏4165m，里程碑23块，浆砌卵石下挡土墙7740m，浆砌卵石护坡4461m。2018年通过交通专项资金已解决1542.5万元，目前缺口资金3716.88万元。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项目建设会改善当地路网结构，改善村容村貌，解决村民出行难问题，覆盖219人，其中贫困户106人。
</t>
    </r>
    <r>
      <rPr>
        <b/>
        <sz val="14"/>
        <color theme="1"/>
        <rFont val="宋体"/>
        <charset val="134"/>
        <scheme val="minor"/>
      </rPr>
      <t>带贫减贫情况：</t>
    </r>
    <r>
      <rPr>
        <sz val="14"/>
        <color theme="1"/>
        <rFont val="宋体"/>
        <charset val="134"/>
        <scheme val="minor"/>
      </rPr>
      <t xml:space="preserve">拟建项目在建期间可解决建档立卡贫困户3人稳定就业2个月，人均月收入3500元，稳定脱贫。                                                                                       </t>
    </r>
  </si>
  <si>
    <t>653221-2019-JT-010</t>
  </si>
  <si>
    <t>和田县乡村道路（产业发展）建设项目二期</t>
  </si>
  <si>
    <t>12个乡镇</t>
  </si>
  <si>
    <r>
      <rPr>
        <b/>
        <sz val="14"/>
        <color theme="1"/>
        <rFont val="宋体"/>
        <charset val="134"/>
        <scheme val="minor"/>
      </rPr>
      <t>建设规模：</t>
    </r>
    <r>
      <rPr>
        <sz val="14"/>
        <color theme="1"/>
        <rFont val="宋体"/>
        <charset val="134"/>
        <scheme val="minor"/>
      </rPr>
      <t xml:space="preserve">和田县乡村道路（产业发展）建设项目二期全长63公里，建设地点位于拉依喀乡、布扎克乡、郎如乡、吾宗肖乡、罕艾日克镇、色格孜库勒乡、阿瓦提乡、塔瓦库勒乡、英艾日克乡、英阿瓦提乡，公路等级四级，路基宽7.0、6.5、5.5、4.5米，路面宽度7.0、6.0、5.0、4.0米，总投资3646.36万元。                                                                                                                                                                           </t>
    </r>
    <r>
      <rPr>
        <b/>
        <sz val="14"/>
        <color theme="1"/>
        <rFont val="宋体"/>
        <charset val="134"/>
        <scheme val="minor"/>
      </rPr>
      <t>建设内容：</t>
    </r>
    <r>
      <rPr>
        <sz val="14"/>
        <color theme="1"/>
        <rFont val="宋体"/>
        <charset val="134"/>
        <scheme val="minor"/>
      </rPr>
      <t xml:space="preserve">全长63公里，公路等级四级，设计时速为20km/h，路面结构层为4cm沥青混凝土+15cm级配砂砾基层+20cm天然砂砾底基层，路基(路面)宽度7.0、6.5、5.5、4.5（7.0、6.0、5.0、4.0）米，桥涵设计荷载公路II级、桥涵宽度与所在路段路基同宽、标准轴载BZZ-100。其它按《公路桥涵设计通用规范》(JTG D60-2015)执行，涵洞15道，标志标牌4块。  </t>
    </r>
    <r>
      <rPr>
        <b/>
        <sz val="14"/>
        <color theme="1"/>
        <rFont val="宋体"/>
        <charset val="134"/>
        <scheme val="minor"/>
      </rPr>
      <t>绩效目标：</t>
    </r>
    <r>
      <rPr>
        <sz val="14"/>
        <color theme="1"/>
        <rFont val="宋体"/>
        <charset val="134"/>
        <scheme val="minor"/>
      </rPr>
      <t>项目建设会改善当地路网结构，改善村容村貌，解决村民出行难问题，覆盖36000人，其中贫困户3320人。4.</t>
    </r>
    <r>
      <rPr>
        <b/>
        <sz val="14"/>
        <color theme="1"/>
        <rFont val="宋体"/>
        <charset val="134"/>
        <scheme val="minor"/>
      </rPr>
      <t>带贫减贫情况：</t>
    </r>
    <r>
      <rPr>
        <sz val="14"/>
        <color theme="1"/>
        <rFont val="宋体"/>
        <charset val="134"/>
        <scheme val="minor"/>
      </rPr>
      <t>拟建项目在建期间可解决建档立卡贫困户63人稳定就业2个月，人均月收入3000元，稳定脱贫。</t>
    </r>
  </si>
  <si>
    <t>653221-2019-JT-011</t>
  </si>
  <si>
    <t>和田县乡村道路建设项目</t>
  </si>
  <si>
    <t>拉依喀乡</t>
  </si>
  <si>
    <r>
      <rPr>
        <b/>
        <sz val="14"/>
        <color theme="1"/>
        <rFont val="宋体"/>
        <charset val="134"/>
        <scheme val="minor"/>
      </rPr>
      <t>建设规模：</t>
    </r>
    <r>
      <rPr>
        <sz val="14"/>
        <color theme="1"/>
        <rFont val="宋体"/>
        <charset val="134"/>
        <scheme val="minor"/>
      </rPr>
      <t xml:space="preserve">和田县乡村道路建设项目全长12公里，建设地点位于拉依喀乡巴什拉依喀村，公路等级四级，路基宽4.5、3.5米，路面宽度4.0、3.5米，总投资553.64万元。                                                                                                                                                                           </t>
    </r>
    <r>
      <rPr>
        <b/>
        <sz val="14"/>
        <color theme="1"/>
        <rFont val="宋体"/>
        <charset val="134"/>
        <scheme val="minor"/>
      </rPr>
      <t>建设内容：</t>
    </r>
    <r>
      <rPr>
        <sz val="14"/>
        <color theme="1"/>
        <rFont val="宋体"/>
        <charset val="134"/>
        <scheme val="minor"/>
      </rPr>
      <t xml:space="preserve">全长12公里，公路等级四级，设计时速为20km/h，路面结构层为4cm沥青混凝土+15cm级配砂砾基层+20cm天然砂砾底基层、15cm水泥混凝土面层+20级配砂砾基层，路基(路面)宽度:4.5、3.5（4.0、3.0）米。桥涵设计荷载公路II级、桥涵宽度与所在路段路基同宽、标准轴载BZZ-100。其它按《公路桥涵设计通用规范》(JTG D60-2015)执行。涵洞：1-0.5m圆管涵98道，1-0.75m圆管涵4道，1-2.0m钢筋砼盖板涵1道，交通安全设施1块，限高架：1处。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项目建设会改善当地路网结构，改善村容村貌，解决村民出行难问题，覆盖4366人，其中贫困户140人。                                                                                                                                                                                   </t>
    </r>
    <r>
      <rPr>
        <b/>
        <sz val="14"/>
        <color theme="1"/>
        <rFont val="宋体"/>
        <charset val="134"/>
        <scheme val="minor"/>
      </rPr>
      <t>带贫减贫情况：</t>
    </r>
    <r>
      <rPr>
        <sz val="14"/>
        <color theme="1"/>
        <rFont val="宋体"/>
        <charset val="134"/>
        <scheme val="minor"/>
      </rPr>
      <t xml:space="preserve">拟建项目在建期间可解决建档立卡贫困户20人稳定就业2个月，人均月收入3000元，稳定脱贫。                                                                                      </t>
    </r>
  </si>
  <si>
    <t>653221-2019-JT-013</t>
  </si>
  <si>
    <t>和田县乡村道路（产业发展）建设项目</t>
  </si>
  <si>
    <t>塔瓦库勒乡</t>
  </si>
  <si>
    <r>
      <rPr>
        <b/>
        <sz val="14"/>
        <color theme="1"/>
        <rFont val="宋体"/>
        <charset val="134"/>
        <scheme val="minor"/>
      </rPr>
      <t>建设规模：</t>
    </r>
    <r>
      <rPr>
        <sz val="14"/>
        <color theme="1"/>
        <rFont val="宋体"/>
        <charset val="134"/>
        <scheme val="minor"/>
      </rPr>
      <t xml:space="preserve">和田县乡村道路（产业发展）建设项目全长13公里，建设地点位于塔瓦库勒乡巴克墩村、也先巴扎村、英巴格村，公路等级四级，路基宽4.5、4.0、7.5米，路面宽度4.0、3.5、6.5米，总投资531.14万元。                                                                                                                                                                          </t>
    </r>
    <r>
      <rPr>
        <b/>
        <sz val="14"/>
        <color theme="1"/>
        <rFont val="宋体"/>
        <charset val="134"/>
        <scheme val="minor"/>
      </rPr>
      <t>建设内容：</t>
    </r>
    <r>
      <rPr>
        <sz val="14"/>
        <color theme="1"/>
        <rFont val="宋体"/>
        <charset val="134"/>
        <scheme val="minor"/>
      </rPr>
      <t xml:space="preserve">全长13公里，公路等级四级，设计时速为20km/h，路面结构层为4cm沥青混凝土+15cm级配砂砾基层+20cm天然砂砾底基层，路基(路面)宽度4.5、4.0、7.5（4.0、3.5、6.5）米，桥涵设计荷载公路II级、桥涵宽度与所在路段路基同宽、标准轴载BZZ-100。其它按《公路桥涵设计通用规范》(JTG D60-2015)执行，涵洞1-0.3米铸铁管涵31道。1-0.5米铸铁管涵9道。1-0.75米圆管涵1道。                                                                                                                                                                            </t>
    </r>
    <r>
      <rPr>
        <b/>
        <sz val="14"/>
        <color theme="1"/>
        <rFont val="宋体"/>
        <charset val="134"/>
        <scheme val="minor"/>
      </rPr>
      <t>绩效目标：</t>
    </r>
    <r>
      <rPr>
        <sz val="14"/>
        <color theme="1"/>
        <rFont val="宋体"/>
        <charset val="134"/>
        <scheme val="minor"/>
      </rPr>
      <t xml:space="preserve">项目建设会改善当地路网结构，改善村容村貌，解决村民出行难问题，覆盖7870人，其中贫困户455人。                                                                                                                                                                               </t>
    </r>
    <r>
      <rPr>
        <b/>
        <sz val="14"/>
        <color theme="1"/>
        <rFont val="宋体"/>
        <charset val="134"/>
        <scheme val="minor"/>
      </rPr>
      <t>带贫减贫情况：</t>
    </r>
    <r>
      <rPr>
        <sz val="14"/>
        <color theme="1"/>
        <rFont val="宋体"/>
        <charset val="134"/>
        <scheme val="minor"/>
      </rPr>
      <t xml:space="preserve">拟建项目在建期间可解决建档立卡贫困户20人稳定就业2个月，人均月收3000元，稳定脱贫。                                                                                               </t>
    </r>
  </si>
  <si>
    <t>653221-2019-DL-001</t>
  </si>
  <si>
    <t>和田县朗如乡米提孜村、普夏村村委会光伏供电项目</t>
  </si>
  <si>
    <t>朗如乡米提孜、普夏村</t>
  </si>
  <si>
    <t>建设内容：基于基本负荷情况，每个项目供电对象日用电量最大约为 70 度电，光伏独立发电系统分别采用单个系统配置 100kW 太阳能光伏电池组件/村，蓄电池总储能容量约 300kWh/村。
绩效目标：改善生产条件，保障贫困村通电。</t>
  </si>
  <si>
    <t>653221-2019-SJ-007</t>
  </si>
  <si>
    <t>和田县冷库配套设施项目</t>
  </si>
  <si>
    <t>布扎克乡，拉依喀乡，巴格其镇，罕艾日克镇，阿瓦提乡，塔瓦库勒乡，吾宗肖乡，英艾日克乡，色格孜库勒乡，易地扶贫搬迁点</t>
  </si>
  <si>
    <r>
      <rPr>
        <b/>
        <sz val="14"/>
        <color theme="1"/>
        <rFont val="宋体"/>
        <charset val="134"/>
        <scheme val="minor"/>
      </rPr>
      <t>建设规模：</t>
    </r>
    <r>
      <rPr>
        <sz val="14"/>
        <color theme="1"/>
        <rFont val="宋体"/>
        <charset val="134"/>
        <scheme val="minor"/>
      </rPr>
      <t xml:space="preserve">涉及9个乡镇及1个易地扶贫搬迁点，接电冷库117座，总投资518.92万元。
</t>
    </r>
    <r>
      <rPr>
        <b/>
        <sz val="14"/>
        <color theme="1"/>
        <rFont val="宋体"/>
        <charset val="134"/>
        <scheme val="minor"/>
      </rPr>
      <t>建设内容：</t>
    </r>
    <r>
      <rPr>
        <sz val="14"/>
        <color theme="1"/>
        <rFont val="宋体"/>
        <charset val="134"/>
        <scheme val="minor"/>
      </rPr>
      <t xml:space="preserve">总接电冷库117座，变压器30台，30千瓦的5台，50千瓦的10台，80千瓦的3台，125千瓦的6台，160千瓦的3台，200千瓦的1台，315千瓦的2台，永磁开关22个，10千伏线路6400米，三相表26个，以及相关配套，确保冷库正常使用，发挥作用。
</t>
    </r>
    <r>
      <rPr>
        <b/>
        <sz val="14"/>
        <color theme="1"/>
        <rFont val="宋体"/>
        <charset val="134"/>
        <scheme val="minor"/>
      </rPr>
      <t>绩效目标：</t>
    </r>
    <r>
      <rPr>
        <sz val="14"/>
        <color theme="1"/>
        <rFont val="宋体"/>
        <charset val="134"/>
        <scheme val="minor"/>
      </rPr>
      <t>117座冷库带动234名贫困人口，经营者每年拿出收益的7%分配给签订合同的贫困户。</t>
    </r>
  </si>
  <si>
    <t>653221-2019-GY-002</t>
  </si>
  <si>
    <t>和田县罕艾日克镇扶贫制鞋车间设备补助项目</t>
  </si>
  <si>
    <t>车间</t>
  </si>
  <si>
    <t>罕艾日克镇巴拉玛斯村</t>
  </si>
  <si>
    <r>
      <rPr>
        <b/>
        <sz val="14"/>
        <color theme="1"/>
        <rFont val="宋体"/>
        <charset val="134"/>
        <scheme val="minor"/>
      </rPr>
      <t>建设规模：</t>
    </r>
    <r>
      <rPr>
        <sz val="14"/>
        <color theme="1"/>
        <rFont val="宋体"/>
        <charset val="134"/>
        <scheme val="minor"/>
      </rPr>
      <t xml:space="preserve">项目投资381.3万元，其中企业承担183.3万元，政府投资198万元。
</t>
    </r>
    <r>
      <rPr>
        <b/>
        <sz val="14"/>
        <color theme="1"/>
        <rFont val="宋体"/>
        <charset val="134"/>
        <scheme val="minor"/>
      </rPr>
      <t>建设内容：</t>
    </r>
    <r>
      <rPr>
        <sz val="14"/>
        <color theme="1"/>
        <rFont val="宋体"/>
        <charset val="134"/>
        <scheme val="minor"/>
      </rPr>
      <t xml:space="preserve">下料机8台，31.14万元；烫金机2台，0.692万元；打码机2台0.4326万元；过胶机4台，1.384万元；烫衬机6台，6.747万元；冷定型机3台，9.861万元；热定型4台，13.148万元；折边机12台，8.8236万元；削皮机12台，5.19万元；加包线44米，7.612万元；复底线44米，8.7516万元，整理线44米，7.612万元；机头6套，4.152万元；烘箱18台，13.2354万元；喷光台2台，1.557万元；8米高架（冷定型）2台，6.055万元；高架10米热定型2台，10.38万元；8米杀菌箱2台，5.0152万元；全自动装根基2台，8.65万元；双头盖式压机2台1.903万元；砂轮机4台2.076万元；抛光机4台8.304万元；前帮机4台36.33万元；后帮机4台，4.844万元；拨塇机2台，1.211万元；后跟拉帮机2台，3.114万元；空压机2台，3.46万元；电脑车50台38.06万；普通高头车180台，28.026万元；普通双针车20台，4.844万元；做包桌300张，6.12万元；万能拼缝车8台，2.6296万元；自动压跟机15台12.696；修边机15台2.466万元；喷胶机10台，6.055万元。喷白胶机15台10.38万元；335包边机3台2.595万元；吃线机30台0.78万元；锤平机8台3.668万元。
</t>
    </r>
    <r>
      <rPr>
        <b/>
        <sz val="14"/>
        <color theme="1"/>
        <rFont val="宋体"/>
        <charset val="134"/>
        <scheme val="minor"/>
      </rPr>
      <t>绩效目标：</t>
    </r>
    <r>
      <rPr>
        <sz val="14"/>
        <color theme="1"/>
        <rFont val="宋体"/>
        <charset val="134"/>
        <scheme val="minor"/>
      </rPr>
      <t>项目实施后，可提供个463就业岗位，其中：建档立卡贫困户110户，涉及六个村，人均年增收1.45万元.</t>
    </r>
  </si>
  <si>
    <t>653221-2019-GY-003</t>
  </si>
  <si>
    <t>和田县英阿瓦提乡帕尔其村扶贫车间生产设备购买项目</t>
  </si>
  <si>
    <t>英阿瓦提乡帕尔其村</t>
  </si>
  <si>
    <r>
      <rPr>
        <b/>
        <sz val="14"/>
        <color theme="1"/>
        <rFont val="宋体"/>
        <charset val="134"/>
        <scheme val="minor"/>
      </rPr>
      <t>建设规模：</t>
    </r>
    <r>
      <rPr>
        <sz val="14"/>
        <color theme="1"/>
        <rFont val="宋体"/>
        <charset val="134"/>
        <scheme val="minor"/>
      </rPr>
      <t xml:space="preserve">购买车间生产设备共计46种，总投资232.74万元。
</t>
    </r>
    <r>
      <rPr>
        <b/>
        <sz val="14"/>
        <color theme="1"/>
        <rFont val="宋体"/>
        <charset val="134"/>
        <scheme val="minor"/>
      </rPr>
      <t>建设内容：</t>
    </r>
    <r>
      <rPr>
        <sz val="14"/>
        <color theme="1"/>
        <rFont val="宋体"/>
        <charset val="134"/>
        <scheme val="minor"/>
      </rPr>
      <t xml:space="preserve">采购生产车间设备断布机、裁剪机、烫台、电子四合扣、电脑直驱平车等46种生产设备。产权归村集体所有。
</t>
    </r>
    <r>
      <rPr>
        <b/>
        <sz val="14"/>
        <color theme="1"/>
        <rFont val="宋体"/>
        <charset val="134"/>
        <scheme val="minor"/>
      </rPr>
      <t>绩效目标：</t>
    </r>
    <r>
      <rPr>
        <sz val="14"/>
        <color theme="1"/>
        <rFont val="宋体"/>
        <charset val="134"/>
        <scheme val="minor"/>
      </rPr>
      <t xml:space="preserve">项目建成后可带动500人就业，平均每人每月增收800元。
</t>
    </r>
    <r>
      <rPr>
        <b/>
        <sz val="14"/>
        <color theme="1"/>
        <rFont val="宋体"/>
        <charset val="134"/>
        <scheme val="minor"/>
      </rPr>
      <t>带贫减贫：</t>
    </r>
    <r>
      <rPr>
        <sz val="14"/>
        <color theme="1"/>
        <rFont val="宋体"/>
        <charset val="134"/>
        <scheme val="minor"/>
      </rPr>
      <t>可带动500人就业，其中建档立卡贫困户200人。预计人均年增收1万元。</t>
    </r>
  </si>
  <si>
    <t>653221-2019-GY-004</t>
  </si>
  <si>
    <t>和田县朗如乡服装生产加工设备采购项目</t>
  </si>
  <si>
    <t>扩建</t>
  </si>
  <si>
    <t>朗如乡排孜瓦提村、刀孜亚村、迫普那村3个村</t>
  </si>
  <si>
    <t>2019-  2019</t>
  </si>
  <si>
    <r>
      <rPr>
        <b/>
        <sz val="14"/>
        <color theme="1"/>
        <rFont val="宋体"/>
        <charset val="134"/>
        <scheme val="minor"/>
      </rPr>
      <t>建设规模：</t>
    </r>
    <r>
      <rPr>
        <sz val="14"/>
        <color theme="1"/>
        <rFont val="宋体"/>
        <charset val="134"/>
        <scheme val="minor"/>
      </rPr>
      <t xml:space="preserve">采购服装生产加工设备132台，涉及3个村，总投资46.37万元。
</t>
    </r>
    <r>
      <rPr>
        <b/>
        <sz val="14"/>
        <color theme="1"/>
        <rFont val="宋体"/>
        <charset val="134"/>
        <scheme val="minor"/>
      </rPr>
      <t>建设内容：</t>
    </r>
    <r>
      <rPr>
        <sz val="14"/>
        <color theme="1"/>
        <rFont val="宋体"/>
        <charset val="134"/>
        <scheme val="minor"/>
      </rPr>
      <t xml:space="preserve">刀子亚村购买圆头锁眼机1台，每台65000元，双针机2台，共计11000元，平头锁眼机1台，11500元，红外线钉四合扣机3台，共计10500元，电脑钉扣机1台，共计12000元，电脑套结机1台，11500元，小方头绷缝机2台，共计11000台，九千瓦蒸汽发生器1台，共计5500元，平台式绷缝机2台，共计9000元，多针机2台，共计17000元，埋夹机2台，共计14000元，裤袢机1台，8000元，四线小嘴包缝机1台，共计6500元，珠边机1台，共计4500元，包裆机1台，共计5500元。以上共计22台，总投资20.25万元；迫普那村大型缝纫机15台（2200元/台），缝纫机15台（2000元/台），钉扣机1台（3500元/台），套结机2台（2100元），熨烫整套设备1台（2000元），锁边机2台（1600元），电剪刀1（1200元），缝绣一体机5台（3000元），断布机1台（1500元），裁布台（3000元），全自动粘合机（5000元），全自动电脑直区打扣机1台（1000元），双针缝纫机3台（2500元/台），裤袢机1台（2000元）。共计50台，投资11万；排孜瓦提村购买电脑全自动缝纫机40台，共计100000元，四线包缝机13台，共计31200元，小方头直驱绷缝机2台，共计4000元，多针机购1台，共计6000元，9KW锅炉1台，共计4000元，熨烫工作台3台，共计6000元。60台，共15.12万元。
</t>
    </r>
    <r>
      <rPr>
        <b/>
        <sz val="14"/>
        <color theme="1"/>
        <rFont val="宋体"/>
        <charset val="134"/>
        <scheme val="minor"/>
      </rPr>
      <t>绩效目标：</t>
    </r>
    <r>
      <rPr>
        <sz val="14"/>
        <color theme="1"/>
        <rFont val="宋体"/>
        <charset val="134"/>
        <scheme val="minor"/>
      </rPr>
      <t>此项目实施完成后，产权归朗如乡排孜瓦提村、刀子亚村、迫普那村村委会所有，使用权归贫困户所有，村委会与卫星工厂签订租赁合同，每年向卫星工厂收取项目总投资的8%，作为村集体经济收入，对所得收入进行折股量化，进行二次分配，主要解决公益性岗位工资及最难脱贫户的兜底性支出；同时卫星工厂与贫困户签订用工合同，可带动当地80人就业，其中贫困人口就业48人，人均收入每月800-1000元左右，人均收入0.8万元/年。</t>
    </r>
  </si>
  <si>
    <t>653221-2019-GY-005</t>
  </si>
  <si>
    <t>和田县布扎克乡扶贫车间设备采购项目</t>
  </si>
  <si>
    <t>布扎克乡肖艾日克村</t>
  </si>
  <si>
    <r>
      <rPr>
        <b/>
        <sz val="14"/>
        <color theme="1"/>
        <rFont val="宋体"/>
        <charset val="134"/>
        <scheme val="minor"/>
      </rPr>
      <t>建设规模：</t>
    </r>
    <r>
      <rPr>
        <sz val="14"/>
        <color theme="1"/>
        <rFont val="宋体"/>
        <charset val="134"/>
        <scheme val="minor"/>
      </rPr>
      <t xml:space="preserve">采购缝纫机470台。
</t>
    </r>
    <r>
      <rPr>
        <b/>
        <sz val="14"/>
        <color theme="1"/>
        <rFont val="宋体"/>
        <charset val="134"/>
        <scheme val="minor"/>
      </rPr>
      <t>建设内容：</t>
    </r>
    <r>
      <rPr>
        <sz val="14"/>
        <color theme="1"/>
        <rFont val="宋体"/>
        <charset val="134"/>
        <scheme val="minor"/>
      </rPr>
      <t xml:space="preserve">采购缝纫机470台，（型号Zj8000E.320台，每台2800元，投资896000元；ZJ7000D，150台，每台2700元，投资405000元。共计：1301000元。产权归村集体所有。
</t>
    </r>
    <r>
      <rPr>
        <b/>
        <sz val="14"/>
        <color theme="1"/>
        <rFont val="宋体"/>
        <charset val="134"/>
        <scheme val="minor"/>
      </rPr>
      <t>绩效目标：</t>
    </r>
    <r>
      <rPr>
        <sz val="14"/>
        <color theme="1"/>
        <rFont val="宋体"/>
        <charset val="134"/>
        <scheme val="minor"/>
      </rPr>
      <t>可带动470人就业，其中建档立卡贫困户141人。预计人均年收入1.2万元。</t>
    </r>
  </si>
  <si>
    <t>653221-2019-XM-011</t>
  </si>
  <si>
    <t>和田县种鸽场种鸽采购项目（二期）</t>
  </si>
  <si>
    <t>县农业科技园区</t>
  </si>
  <si>
    <t xml:space="preserve">建设规模:引进25000对种鸽,标准为6个月以上种鸽。
建设内容：采购25000对种鸽,每对200元，标准为6个月以上种鸽。质量标准:公母鸽配对,品种纯,品相好,健康无生理缺陷,符合行业标准。
绩效目标：可带动10名建档立卡贫困人口就业，人均工资不低于2500元/月，全年可育成15万对二代种鸽，可直接收益50万元每年，按照种鸽场建设投入资金折股量化办法分配至全县206个行政村。管理经营模式：产权归和田县农业科技园区所有人；与和田县鸽业有限公司达成合作共同成立和天下鸽业和田县分公司，政府以鸽场基础设施、种鸽、附属配套等固定资产入股占占股比例75%，和天下鸽业有限公司注入300万元运行资金和技术团队占股比例25%，并负责种鸽场日常运行管理，采取四级架构和五统一的运行模式进行运营。                                                        </t>
  </si>
  <si>
    <t>653221-2019-JT-014</t>
  </si>
  <si>
    <t>和田县蛋白桑产业园道路建设项目</t>
  </si>
  <si>
    <t>英阿瓦提乡</t>
  </si>
  <si>
    <t>建设内容：计划建设里程37公里，技术标准：四级公路，设计速度20km/h,路面结构4cm沥青混凝土面层+15cm级配砾石基层+30cm天然砂砾底基层，路基宽度4.5米米，路面宽度4米。
绩效目标：项目实施受益人数253人，其中建档立卡贫困户贫困户68人。</t>
  </si>
  <si>
    <t>653221-2019-JT-015</t>
  </si>
  <si>
    <t>和田县布扎克乡肉兔基地园道路建设项目</t>
  </si>
  <si>
    <t>建设内容：计划建设里程4公里，四级公路，设计速度20km/h,路面结构4cm沥青混凝土面层+15cm级配砾石基层+20cm天然砂砾底基层。路基4.5米，路面宽度4米。项目建设地点为和田县布扎克乡，计划投资180万元，资金来源扶贫资金。
绩效目标：项目实施受益人数1866人，其中建档立卡贫困户贫困户1120人。</t>
  </si>
  <si>
    <t>653221-2019-JT-016</t>
  </si>
  <si>
    <t>和田县色格孜库勒乡肉兔产业园道路建设项目</t>
  </si>
  <si>
    <t>色格孜库勒乡</t>
  </si>
  <si>
    <t>建设内容：计划建设里程6.8公里技术标准：四级公路，设计速度20km/h,路面结构4cm沥青混凝土面层+12cm级配砾石基层+30cm天然砂砾底基层。路基3.5米、4.5米，路面宽度3米、4米，
绩效目标：项目实施受益人数1052人，其中建档立卡贫困户贫困户724人。</t>
  </si>
  <si>
    <t>653221-2019-JT-017</t>
  </si>
  <si>
    <t>英阿瓦提乡江巴格村、英阿瓦提村、欧吐拉艾日克村、欧亚勒艾日克村、英买里村、加格勒格村、巴什加格勒格村、尕巴什村；朗如乡巴什阔尕其村。</t>
  </si>
  <si>
    <t xml:space="preserve">建设内容：英阿瓦提乡乡村道路建设项目（江巴格村、英阿瓦提村、欧吐拉艾日克村、欧亚勒艾日克村、英买里村、加格勒格村、巴什加格勒格村、尕巴什村），计划里程28公里。技术标准：四级公路，设计速度20km/h,路面结构4cm沥青混凝土面层+15cm级配砾石基层+20cm天然砂砾底基层。路基3.5米、4米、4.5米，路面宽度3米、3.5米、4米。建设地点：和田县英阿瓦提乡，计划投资1120万元，资金来源扶贫资金。朗如乡乡村道路建设项目（阔尕其巴什村），计划里程2公里技术标准：四级公路，设计速度20km/h,路面结构4cm沥青混凝土面层+15cm级配砾石基层+20cm天然砂砾底基层。路基3.5米、4米，路面宽度3米、3.5米。
绩效目标：项目实施受益人数12772人，其中建档立卡贫困户贫困户6757人。
</t>
  </si>
  <si>
    <t>653221-2019-JT-018</t>
  </si>
  <si>
    <t>和田县乡村道路修补坑槽建设项目</t>
  </si>
  <si>
    <t>建设内容：该项目计划修补坑槽65000平方米，建设地点：和田县十二个乡镇。
绩效目标：项目实施受益人数14811人，其中建档立卡贫困户贫困户9492人。</t>
  </si>
  <si>
    <t>653221-2019-JT-019</t>
  </si>
  <si>
    <t>和田县乡镇农业大棚、种羊场道路建设项目</t>
  </si>
  <si>
    <t>建设内容：计划建设里程12.5公里技术标准：四级公路，设计速度20km/h,路面结构4cm沥青混凝土面层+15cm级配砾石基层+30cm天然砂砾底基层，加土工布。路基3.5米、4.5米，路面宽度3米、4米，项目建设地点：和田县英阿瓦提乡。
绩效目标：项目实施受益人数2181人，其中建档立卡贫困户贫困户1442人。</t>
  </si>
  <si>
    <t>653221-2019-JT-020</t>
  </si>
  <si>
    <t>和田县喀什塔什乡黑山村、尼萨村桥梁整修加固工程</t>
  </si>
  <si>
    <t>建设内容：计划整修加固黑山村1号桥、2号桥，尼萨村1号桥、尼萨2号桥导流坝、桥台防护、桥墩防护等防护工程。</t>
  </si>
  <si>
    <t>653221-2019-XM-013</t>
  </si>
  <si>
    <t>和田县鹅产业养殖建设项目</t>
  </si>
  <si>
    <t>和田县农业科技园区</t>
  </si>
  <si>
    <t>建设规模：项目总占地288亩，投资4000万元，
建设内容：包括脱温棚和育雏棚建设。
一是建设脱温棚，占地200亩。建设内容为：采购成品脱温棚16栋及相关配套养殖设备设施，每栋1000平米，合计16000平米；饲料库房1栋，建筑面积614.04平米；消毒室及消毒通道1栋，建筑面积70.04平米；发电机房及配电房1栋，建筑面积190.92平米；水井房1栋，建筑面积32.7平米；蓄水池1栋，建筑面积338.74平米；室外管网管线、防疫净污道等相关附属配套设备设施。
二是建设育雏棚，占地88亩。建设内容为：建设育雏棚5栋，每栋建筑面积1062.76平米，合计建筑面积5313.8平米；育雏棚相关配套育雏设备设施；购买10台孵化机；隔离棚1栋，建筑面积332.52平米；医药库及兽医室1栋，建筑面积247.64平米；消毒室及消毒通道1栋，建筑面积70.04平米；发电机房及配电房1栋，建筑面积153.18平米；室外管网管线、防疫净污道等相关附属配套设备设施。
绩效目标：
1.项目建设可提供固定养殖人员岗位110人左右，保洁员岗位6人左右，安保人员4人左右，合计120人（建档立卡贫困户36）。还需要设定临时岗位，预计需要人员20人左右。工资1500元/月，人均年增收1.8万元。临时工20人左右，按劳所得，预计每人增收10000左右。
2.养殖场每年可以繁殖雏鹅150万只。以每个养殖贫困户养殖500只鹅，每年养殖4批计算，可以供给750户贫困户通过养鹅增收。</t>
  </si>
  <si>
    <t>653221-2019-XM-014</t>
  </si>
  <si>
    <t>和田县鹅孵化基地提升改造项目</t>
  </si>
  <si>
    <t>改扩建</t>
  </si>
  <si>
    <r>
      <rPr>
        <b/>
        <sz val="11"/>
        <color theme="1"/>
        <rFont val="宋体"/>
        <charset val="134"/>
        <scheme val="minor"/>
      </rPr>
      <t>建设规模：</t>
    </r>
    <r>
      <rPr>
        <sz val="11"/>
        <color theme="1"/>
        <rFont val="宋体"/>
        <charset val="134"/>
        <scheme val="minor"/>
      </rPr>
      <t xml:space="preserve">项目占地75亩。 投资350万元                                                                                                                </t>
    </r>
    <r>
      <rPr>
        <b/>
        <sz val="11"/>
        <color theme="1"/>
        <rFont val="宋体"/>
        <charset val="134"/>
        <scheme val="minor"/>
      </rPr>
      <t>建设内容：</t>
    </r>
    <r>
      <rPr>
        <sz val="11"/>
        <color theme="1"/>
        <rFont val="宋体"/>
        <charset val="134"/>
        <scheme val="minor"/>
      </rPr>
      <t xml:space="preserve">1座孵化车间、3座养殖育雏车间相关设备设施及相关附属的维修和改造；供排水、供电、供暖系统的维修和提升改造；购买消毒设备4台、清洗设备10台、孵化机10台、育雏笼设备1套；消毒设施和鹅孵化等其他相关附属配套设施的完善和提升改造。                                                   </t>
    </r>
    <r>
      <rPr>
        <b/>
        <sz val="11"/>
        <color theme="1"/>
        <rFont val="宋体"/>
        <charset val="134"/>
        <scheme val="minor"/>
      </rPr>
      <t>龙头企业：</t>
    </r>
    <r>
      <rPr>
        <sz val="11"/>
        <color theme="1"/>
        <rFont val="宋体"/>
        <charset val="134"/>
        <scheme val="minor"/>
      </rPr>
      <t xml:space="preserve">新疆昆仑绿源农业科技发展（集团）有限责任公司                                                                                     </t>
    </r>
    <r>
      <rPr>
        <b/>
        <sz val="11"/>
        <color theme="1"/>
        <rFont val="宋体"/>
        <charset val="134"/>
        <scheme val="minor"/>
      </rPr>
      <t>绩效目标</t>
    </r>
    <r>
      <rPr>
        <sz val="11"/>
        <color theme="1"/>
        <rFont val="宋体"/>
        <charset val="134"/>
        <scheme val="minor"/>
      </rPr>
      <t>：孵化基地每年计划孵化鹅苗200万只。以每个贫困户养殖500只，每年养殖4批计算，可以供给1000户贫困户通过发展鹅养殖产业增收。孵化基地可直接带动30人就业，每年可以解决临时用工70人。</t>
    </r>
  </si>
  <si>
    <t>653221-2019-XM-012</t>
  </si>
  <si>
    <t>和田县棚圈建设项目</t>
  </si>
  <si>
    <t>县农业科技园区（老羊场）</t>
  </si>
  <si>
    <r>
      <rPr>
        <b/>
        <sz val="11"/>
        <color theme="1"/>
        <rFont val="宋体"/>
        <charset val="134"/>
        <scheme val="minor"/>
      </rPr>
      <t>建设规模和内容：</t>
    </r>
    <r>
      <rPr>
        <sz val="11"/>
        <color theme="1"/>
        <rFont val="宋体"/>
        <charset val="134"/>
      </rPr>
      <t>新建8座羊舍（1-8#圈舍），共计9828平方米。</t>
    </r>
    <r>
      <rPr>
        <b/>
        <sz val="11"/>
        <color theme="1"/>
        <rFont val="宋体"/>
        <charset val="134"/>
        <scheme val="minor"/>
      </rPr>
      <t xml:space="preserve">
绩效目标：</t>
    </r>
    <r>
      <rPr>
        <sz val="11"/>
        <color theme="1"/>
        <rFont val="宋体"/>
        <charset val="134"/>
      </rPr>
      <t xml:space="preserve">采取“公司+基地+合作社+农户（贫困户）”的四级架构产业发展模式，按照五统一（统一供种、统一防疫、统一饲草料配方、统一技术服务、统一回购肉羊）的运营方式育肥模式延伸辐射乡镇合作社，带动养殖农户，能解决30个就业岗位，至少12名建档立卡贫困户，每月工资4500元。可为1000个贫困户折股量化分红收益（托养模式，每户20只羊计算，年内解决2万只羊的托养）。小额信贷入股的比率10%分红，即1000万入股资金年分红100万元，分2次分红，当年11月底之前分红50万元，第二年5月底之前分红50万元。                                         
</t>
    </r>
    <r>
      <rPr>
        <b/>
        <sz val="11"/>
        <color theme="1"/>
        <rFont val="宋体"/>
        <charset val="134"/>
        <scheme val="minor"/>
      </rPr>
      <t>龙头企业：</t>
    </r>
    <r>
      <rPr>
        <sz val="11"/>
        <color theme="1"/>
        <rFont val="宋体"/>
        <charset val="134"/>
      </rPr>
      <t>和田县凯子羊业科技有限公司</t>
    </r>
  </si>
  <si>
    <t>653221-2019-TY-001</t>
  </si>
  <si>
    <t>和田县庭院整治提升工程项目</t>
  </si>
  <si>
    <t>拉依喀乡、罕艾日克镇、色格孜库勒乡、塔瓦库勒乡、阿瓦提乡、朗如乡、布扎克乡、英阿瓦提乡、英艾日克乡，涉及9个乡96个村</t>
  </si>
  <si>
    <r>
      <rPr>
        <b/>
        <sz val="11"/>
        <color theme="1"/>
        <rFont val="宋体"/>
        <charset val="134"/>
        <scheme val="minor"/>
      </rPr>
      <t>建设规模：</t>
    </r>
    <r>
      <rPr>
        <sz val="11"/>
        <color theme="1"/>
        <rFont val="宋体"/>
        <charset val="134"/>
        <scheme val="minor"/>
      </rPr>
      <t>总投资2886万元，涉及9个乡96个村6241户，每户补助3000-7000元不等，按5000元计算,突出庭院经济效益、人居整治效益。建设内容：</t>
    </r>
    <r>
      <rPr>
        <b/>
        <sz val="11"/>
        <color theme="1"/>
        <rFont val="宋体"/>
        <charset val="134"/>
        <scheme val="minor"/>
      </rPr>
      <t>拉依喀乡292户</t>
    </r>
    <r>
      <rPr>
        <sz val="11"/>
        <color theme="1"/>
        <rFont val="宋体"/>
        <charset val="134"/>
        <scheme val="minor"/>
      </rPr>
      <t>，其中：布队村8户、达奎村2户、卡勒维村4户、达米提2户、库木艾日克村5户、塔勒克艾日克村1户、托万拉依喀村97户、夏合勒克村172户、夏普吐鲁艾日克村1户；</t>
    </r>
    <r>
      <rPr>
        <b/>
        <sz val="11"/>
        <color theme="1"/>
        <rFont val="宋体"/>
        <charset val="134"/>
        <scheme val="minor"/>
      </rPr>
      <t>罕艾日克镇428户</t>
    </r>
    <r>
      <rPr>
        <sz val="11"/>
        <color theme="1"/>
        <rFont val="宋体"/>
        <charset val="134"/>
        <scheme val="minor"/>
      </rPr>
      <t>，其中：都先拜巴扎村65户、拉依喀37户、克格孜艾日克村96户、托尕依76户、巴格万村25户、塔依塔克村59户、尤卡坤村70户；</t>
    </r>
    <r>
      <rPr>
        <b/>
        <sz val="11"/>
        <color theme="1"/>
        <rFont val="宋体"/>
        <charset val="134"/>
        <scheme val="minor"/>
      </rPr>
      <t>色格孜库勒乡136户，</t>
    </r>
    <r>
      <rPr>
        <sz val="11"/>
        <color theme="1"/>
        <rFont val="宋体"/>
        <charset val="134"/>
        <scheme val="minor"/>
      </rPr>
      <t>其中：苏盖提博斯坦村28户、库木巴格村2户、尕藏墩村20户、库木恰喀村67户、罕艾日克村16户、米央吾加村1户、其格里克村2户；</t>
    </r>
    <r>
      <rPr>
        <b/>
        <sz val="11"/>
        <color theme="1"/>
        <rFont val="宋体"/>
        <charset val="134"/>
        <scheme val="minor"/>
      </rPr>
      <t>塔瓦库勒乡1000户，</t>
    </r>
    <r>
      <rPr>
        <sz val="11"/>
        <color theme="1"/>
        <rFont val="宋体"/>
        <charset val="134"/>
        <scheme val="minor"/>
      </rPr>
      <t>其中：巴克墩村12户、协海尔博依村100户、博尔赞村100户、喀提其村15户、英巴格村143户、阔什诺尔村130户、也克先拜巴扎村100户、喀萨普艾日克村100户、喀克夏勒村100户、喀拉托格拉克村50户、阿克吾斯塘村50户、吐沙拉村50户、翁村50户。</t>
    </r>
    <r>
      <rPr>
        <b/>
        <sz val="11"/>
        <color theme="1"/>
        <rFont val="宋体"/>
        <charset val="134"/>
        <scheme val="minor"/>
      </rPr>
      <t>阿瓦提乡1014户，</t>
    </r>
    <r>
      <rPr>
        <sz val="11"/>
        <color theme="1"/>
        <rFont val="宋体"/>
        <charset val="134"/>
        <scheme val="minor"/>
      </rPr>
      <t>桃园村11户、里青托尕依村15户、亚曼拜克村154户、哈特布隆村149户、阿瓦提村63户、卡尕吐孜村34户、古扎木村56户、罕艾日克村36户、库如卢克村2户、胡杨村215户、其格里克村村128户、其乃村43户、阿克恰勒村19户、什旁村89户；</t>
    </r>
    <r>
      <rPr>
        <b/>
        <sz val="11"/>
        <color theme="1"/>
        <rFont val="宋体"/>
        <charset val="134"/>
        <scheme val="minor"/>
      </rPr>
      <t>朗如乡544户，</t>
    </r>
    <r>
      <rPr>
        <sz val="11"/>
        <color theme="1"/>
        <rFont val="宋体"/>
        <charset val="134"/>
        <scheme val="minor"/>
      </rPr>
      <t>其中：奥塔克萨依村20户，刀孜亚村200户、普吉村50户、迫普那村72户、排孜瓦提村100户，奴遂村40户，朗如村25户，亚普恰勒克村9户，米提孜村28户；</t>
    </r>
    <r>
      <rPr>
        <b/>
        <sz val="11"/>
        <color theme="1"/>
        <rFont val="宋体"/>
        <charset val="134"/>
        <scheme val="minor"/>
      </rPr>
      <t>布扎克乡466户，</t>
    </r>
    <r>
      <rPr>
        <sz val="11"/>
        <color theme="1"/>
        <rFont val="宋体"/>
        <charset val="134"/>
        <scheme val="minor"/>
      </rPr>
      <t xml:space="preserve">其中：加依村30户，其勒克村7户，铁提村109户，阿孜乃巴扎村5户，阿鲁艾日克村35户，坎提艾日克容村59户，库萨村5户，肖艾日克村83户，托万卡西村1户，帕太克拉村7户，布扎克村12户，库木村20户、恰喀村52户、卡西村41户；英阿瓦提乡1886户，其中：巴什加格勒格村138户、尕巴什村194户、海提其村73户、欧吐拉艾日克村70户、欧吞村196户、欧亚勒艾日克村154户、帕尔其村97户、帕恰克村243户、艾吉克村95户、江巴格村340户、卡热度瓦村5户、库木艾日克村31户、吐格曼贝什村250户。英艾日克乡483户，其中：巴什阔尕其村（含夏勒克村）54户、巴扎博依村58户、英艾日克村30户、兰干村90户、托里干基村106户、依米西里克村80户、托格尔苏村49户、喀尔墩村16户。                                                      </t>
    </r>
    <r>
      <rPr>
        <b/>
        <sz val="11"/>
        <color theme="1"/>
        <rFont val="宋体"/>
        <charset val="134"/>
        <scheme val="minor"/>
      </rPr>
      <t xml:space="preserve">
建设标准：</t>
    </r>
    <r>
      <rPr>
        <sz val="11"/>
        <color theme="1"/>
        <rFont val="宋体"/>
        <charset val="134"/>
        <scheme val="minor"/>
      </rPr>
      <t>清理土地并种植林果蔬等0.2亩地以下以奖代补3000元，0.2-0.5亩之间5000元，0.5亩以上7000元，突出庭院经济效益、人居整治效益。</t>
    </r>
  </si>
  <si>
    <t>653221-2019-GY-007</t>
  </si>
  <si>
    <t>和田县塔瓦库勒乡枸杞加工车间建设项目</t>
  </si>
  <si>
    <t>塔瓦库勒乡卡尔墩村</t>
  </si>
  <si>
    <r>
      <rPr>
        <b/>
        <sz val="16"/>
        <color theme="1"/>
        <rFont val="宋体"/>
        <charset val="134"/>
        <scheme val="minor"/>
      </rPr>
      <t>建设规模：</t>
    </r>
    <r>
      <rPr>
        <sz val="16"/>
        <color theme="1"/>
        <rFont val="宋体"/>
        <charset val="134"/>
      </rPr>
      <t xml:space="preserve">项目占地8000平方米，建设枸杞加工集清洗、烘干、色选、分机、包装、保鲜储藏为一体的综合性加工区，年加工枸杞800吨，配套其他附属设施。
</t>
    </r>
    <r>
      <rPr>
        <b/>
        <sz val="16"/>
        <color theme="1"/>
        <rFont val="宋体"/>
        <charset val="134"/>
        <scheme val="minor"/>
      </rPr>
      <t>建设内容：</t>
    </r>
    <r>
      <rPr>
        <sz val="16"/>
        <color theme="1"/>
        <rFont val="宋体"/>
        <charset val="134"/>
      </rPr>
      <t xml:space="preserve">项目总投资912万元。其中企业投资200万元，建设内容包括：业务及职工用房1010平方米、劳务就业咨询服务培训用房350平方米，地面硬化1000平方米；政府投资712万元，建设内容包括：新建枸杞加工车间1841.42平方米，轻型门式钢架结构，地上一层；新建消防水池500立方米；购置清洗、烘干、色选、包装等设备一组；供配电、给排水等其他附属配套设施。
</t>
    </r>
    <r>
      <rPr>
        <b/>
        <sz val="16"/>
        <color theme="1"/>
        <rFont val="宋体"/>
        <charset val="134"/>
        <scheme val="minor"/>
      </rPr>
      <t>项目绩效：</t>
    </r>
    <r>
      <rPr>
        <sz val="16"/>
        <color theme="1"/>
        <rFont val="宋体"/>
        <charset val="134"/>
      </rPr>
      <t xml:space="preserve">项目建成后由和田县塔瓦库勒乡阿达西农民专业合作社以有偿经营的方式承租，年租金20万元，折股量化到18个村，由合作社负责枸杞加工车间的经营管理，产品销售，并解决当地30名贫困户就业，人均年可增收18000元，收入合计54万元。
</t>
    </r>
    <r>
      <rPr>
        <b/>
        <sz val="16"/>
        <color theme="1"/>
        <rFont val="宋体"/>
        <charset val="134"/>
        <scheme val="minor"/>
      </rPr>
      <t>经营企业：</t>
    </r>
    <r>
      <rPr>
        <sz val="16"/>
        <color theme="1"/>
        <rFont val="宋体"/>
        <charset val="134"/>
      </rPr>
      <t>和田县塔瓦库勒乡阿达西农牧专业合作社</t>
    </r>
  </si>
  <si>
    <t>和田县罕艾日克镇农贸市场建设项目</t>
  </si>
  <si>
    <t>罕艾日克镇罕艾日克村</t>
  </si>
  <si>
    <r>
      <rPr>
        <b/>
        <sz val="16"/>
        <color theme="1"/>
        <rFont val="宋体"/>
        <charset val="134"/>
        <scheme val="minor"/>
      </rPr>
      <t>建设规模：</t>
    </r>
    <r>
      <rPr>
        <sz val="16"/>
        <color theme="1"/>
        <rFont val="宋体"/>
        <charset val="134"/>
        <scheme val="minor"/>
      </rPr>
      <t xml:space="preserve">占地100亩，总投资2000万元
</t>
    </r>
    <r>
      <rPr>
        <b/>
        <sz val="16"/>
        <color theme="1"/>
        <rFont val="宋体"/>
        <charset val="134"/>
        <scheme val="minor"/>
      </rPr>
      <t>建设内容：</t>
    </r>
    <r>
      <rPr>
        <sz val="16"/>
        <color theme="1"/>
        <rFont val="宋体"/>
        <charset val="134"/>
        <scheme val="minor"/>
      </rPr>
      <t xml:space="preserve">新建农贸市场1座，共6.67万平米
</t>
    </r>
    <r>
      <rPr>
        <b/>
        <sz val="16"/>
        <color theme="1"/>
        <rFont val="宋体"/>
        <charset val="134"/>
        <scheme val="minor"/>
      </rPr>
      <t>绩效目标：</t>
    </r>
    <r>
      <rPr>
        <sz val="16"/>
        <color theme="1"/>
        <rFont val="宋体"/>
        <charset val="134"/>
        <scheme val="minor"/>
      </rPr>
      <t>加快农产品流通设施建设，对实现农产品流通的现代化，提供就业岗位300个，其中贫困户不少于90个，年人均增收1.8万元。</t>
    </r>
  </si>
  <si>
    <t>653221-2019-XM-015</t>
  </si>
  <si>
    <t>和田县鹅产业基地建设项目</t>
  </si>
  <si>
    <r>
      <rPr>
        <b/>
        <sz val="16"/>
        <color theme="1"/>
        <rFont val="宋体"/>
        <charset val="134"/>
        <scheme val="minor"/>
      </rPr>
      <t>项目规模：</t>
    </r>
    <r>
      <rPr>
        <sz val="16"/>
        <color theme="1"/>
        <rFont val="宋体"/>
        <charset val="134"/>
        <scheme val="minor"/>
      </rPr>
      <t xml:space="preserve">占地500亩。
</t>
    </r>
    <r>
      <rPr>
        <b/>
        <sz val="16"/>
        <color theme="1"/>
        <rFont val="宋体"/>
        <charset val="134"/>
        <scheme val="minor"/>
      </rPr>
      <t>建设内容：</t>
    </r>
    <r>
      <rPr>
        <sz val="16"/>
        <color theme="1"/>
        <rFont val="宋体"/>
        <charset val="134"/>
        <scheme val="minor"/>
      </rPr>
      <t xml:space="preserve">政府投资内容：购买种鹅10万只；购买育雏设备、脱温设备；饲料加工、屠宰、鹅产品加工、冷藏等相关设备。投资5000万元。企业投资内容：建设鹅孵化车间2栋；种鹅养殖车间50栋；育雏脱温车间15栋；建设屠宰、饲料加工、有机肥加工厂、冷库共计19500m²；建设值班室210平方米、业务用房1500平方米、卫生间180平方米；水、电、暖、绿化等其他相关附属配套设施等。投资6650万元。
</t>
    </r>
    <r>
      <rPr>
        <b/>
        <sz val="16"/>
        <color theme="1"/>
        <rFont val="宋体"/>
        <charset val="134"/>
        <scheme val="minor"/>
      </rPr>
      <t>绩效目标：</t>
    </r>
    <r>
      <rPr>
        <sz val="16"/>
        <color theme="1"/>
        <rFont val="宋体"/>
        <charset val="134"/>
        <scheme val="minor"/>
      </rPr>
      <t>养殖场可解决稳定就业250人左右（建档立卡贫困户80人），需要设立临时岗位150-200人左右。月工资1500元/每月，人均年收入可达1.8万元左右；养殖场每年可以繁殖雏鹅200万只，以每个养殖贫困户养殖500只鹅，每年养殖5批计算，可以供给800户贫困户通过养鹅增收,每只鹅利润约为8元，预计每个养殖户每年平均可增收1万元。</t>
    </r>
  </si>
  <si>
    <t>653221-2019-GF-007</t>
  </si>
  <si>
    <t>和田县农家乐补助项目</t>
  </si>
  <si>
    <t>拉依喀乡央阿克其勒克村、布队村、恰喀村</t>
  </si>
  <si>
    <r>
      <rPr>
        <b/>
        <sz val="16"/>
        <color theme="1"/>
        <rFont val="宋体"/>
        <charset val="134"/>
        <scheme val="minor"/>
      </rPr>
      <t>建设规模：</t>
    </r>
    <r>
      <rPr>
        <sz val="16"/>
        <color theme="1"/>
        <rFont val="宋体"/>
        <charset val="134"/>
        <scheme val="minor"/>
      </rPr>
      <t xml:space="preserve">涉及1个乡3个农家乐。
</t>
    </r>
    <r>
      <rPr>
        <b/>
        <sz val="16"/>
        <color theme="1"/>
        <rFont val="宋体"/>
        <charset val="134"/>
        <scheme val="minor"/>
      </rPr>
      <t>建设内容：</t>
    </r>
    <r>
      <rPr>
        <sz val="16"/>
        <color theme="1"/>
        <rFont val="宋体"/>
        <charset val="134"/>
        <scheme val="minor"/>
      </rPr>
      <t xml:space="preserve">按照每个农家乐20万元的标准，对和田县布然其河农家乐农民专业合作社、和田县拉依喀乡白鱼休闲庄、和田绿泉农家乐有限公司，3个农家乐进行补助。
</t>
    </r>
    <r>
      <rPr>
        <b/>
        <sz val="16"/>
        <color theme="1"/>
        <rFont val="宋体"/>
        <charset val="134"/>
        <scheme val="minor"/>
      </rPr>
      <t>绩效目标：</t>
    </r>
    <r>
      <rPr>
        <sz val="16"/>
        <color theme="1"/>
        <rFont val="宋体"/>
        <charset val="134"/>
        <scheme val="minor"/>
      </rPr>
      <t>可带动建档立卡贫困户12人就业，人均收入1万元/年。</t>
    </r>
  </si>
  <si>
    <t>和田县塔瓦库勒乡辣椒加工车间附属配套建设项目</t>
  </si>
  <si>
    <r>
      <t>建设内容：</t>
    </r>
    <r>
      <rPr>
        <sz val="12"/>
        <color theme="1"/>
        <rFont val="宋体"/>
        <charset val="134"/>
      </rPr>
      <t xml:space="preserve">在塔瓦库勒乡巴克墩村辣椒加工车间新建色素辣椒晾晒场地26000平米。
</t>
    </r>
    <r>
      <rPr>
        <b/>
        <sz val="12"/>
        <color theme="1"/>
        <rFont val="宋体"/>
        <charset val="134"/>
      </rPr>
      <t>绩效目标：</t>
    </r>
    <r>
      <rPr>
        <sz val="12"/>
        <color theme="1"/>
        <rFont val="宋体"/>
        <charset val="134"/>
      </rPr>
      <t>项目建成后可满足全乡10000亩色素辣椒晾晒需要，可使4000户16000人的色素辣椒种植户受益（涉及贫困户3000户12000人）。通过辣椒晾晒，亩均可产色素辣椒干400公斤，按8元/公斤计算，户均年可增收8000元，人均年增收2000元。</t>
    </r>
  </si>
  <si>
    <t>和田县2019年扶贫项目安排资金计划表</t>
  </si>
  <si>
    <t>地方债券</t>
  </si>
  <si>
    <r>
      <rPr>
        <b/>
        <sz val="14"/>
        <color theme="1"/>
        <rFont val="宋体"/>
        <charset val="134"/>
        <scheme val="minor"/>
      </rPr>
      <t>建设规模：</t>
    </r>
    <r>
      <rPr>
        <sz val="14"/>
        <color theme="1"/>
        <rFont val="宋体"/>
        <charset val="134"/>
        <scheme val="minor"/>
      </rPr>
      <t xml:space="preserve">1、2018年和田县易地搬迁产业配套养鸽项目续建（二期）；2、种鸽场种鸽购买30000对；3、种鸽配套设备采购2304组；4、2018年易地扶贫搬迁产业配套养鸽项目；5、和田县种鸽场供暖设备采购及室外配套。                                 </t>
    </r>
    <r>
      <rPr>
        <b/>
        <sz val="14"/>
        <color theme="1"/>
        <rFont val="宋体"/>
        <charset val="134"/>
        <scheme val="minor"/>
      </rPr>
      <t>建设内容：</t>
    </r>
    <r>
      <rPr>
        <sz val="14"/>
        <color theme="1"/>
        <rFont val="宋体"/>
        <charset val="134"/>
        <scheme val="minor"/>
      </rPr>
      <t xml:space="preserve">1、2018年和田县易地搬迁产业配套养鸽项目续建（二期）总投251.322万元（2018年已拨付资金88.15，2019年第一批财扶资金163.172万元）其中：种鸽场内厂区净道、污道及其配套设施投资39.42万元；排污池（化粪池）投资27万元；人车防疫分离、动物病疫防远程监控及其配套设施计划投资60.342万元；防疫隔离带投资113.25万元，工程预备费11.31万元；2、种鸽场种鸽购买30000对，每对补助200元，投资600万元（2019年第一批财扶资金600万元）；3、种鸽配套设备采购2304组，每组补助1280元；采购3024型孵化机30台，每台补助9608元；采购微电脑全自动轻轨喂料机96台，每台补助7950元；采购自动清粪机96套，每套补助12710元；采购清粪带28000m，每米补助33元；采购免洗式乳头清洁饮水系统27648套，每套补助8元；采购免洗式乳头清洁饮水系统水管及配件55296对，每组补助5.5元。合计资金670万元（2018年第二批财扶资金已支付331.776万元，本次建设资金338.224万元）4、2018年易地扶贫搬迁产业配套养鸽项目，计划修建11栋，地上一层，彩钢结构，总建筑面积6655㎡，资金756.6万元（2018年易地扶贫搬迁专项资金已支付396万元，本次建设资金360.6万元）；5、和田县种鸽场供暖设备采购及室外配套建设项目2791.53万元（其中：2018年援疆资金2000万元，2019年第一批财扶资金791.53万元）。
</t>
    </r>
    <r>
      <rPr>
        <b/>
        <sz val="14"/>
        <color theme="1"/>
        <rFont val="宋体"/>
        <charset val="134"/>
        <scheme val="minor"/>
      </rPr>
      <t>龙头企业：</t>
    </r>
    <r>
      <rPr>
        <sz val="14"/>
        <color theme="1"/>
        <rFont val="宋体"/>
        <charset val="134"/>
        <scheme val="minor"/>
      </rPr>
      <t xml:space="preserve">和天下鸽业有限公司。                                            </t>
    </r>
    <r>
      <rPr>
        <b/>
        <sz val="14"/>
        <color theme="1"/>
        <rFont val="宋体"/>
        <charset val="134"/>
        <scheme val="minor"/>
      </rPr>
      <t xml:space="preserve"> 绩效目标：</t>
    </r>
    <r>
      <rPr>
        <sz val="14"/>
        <color theme="1"/>
        <rFont val="宋体"/>
        <charset val="134"/>
        <scheme val="minor"/>
      </rPr>
      <t xml:space="preserve">可带动就业人数60-70人，其中建档立卡贫困户就业人数不低于30%，人均工资不低于3500元/月，全年可育成18万对二代种鸽，每对二代种鸽育成费100元全年二代种鸽育成费用1800万元，3万对种鸽全年净利润为1200万元。                                                        </t>
    </r>
    <r>
      <rPr>
        <b/>
        <sz val="14"/>
        <color theme="1"/>
        <rFont val="宋体"/>
        <charset val="134"/>
        <scheme val="minor"/>
      </rPr>
      <t>管理经营模式：</t>
    </r>
    <r>
      <rPr>
        <sz val="14"/>
        <color theme="1"/>
        <rFont val="宋体"/>
        <charset val="134"/>
        <scheme val="minor"/>
      </rPr>
      <t>产权归和田县农业科技园区管理、使用、维护；与和田县鸽业有限公司达成合作共同成立和天下鸽业和田县分公司，政府以鸽场基础设施、种鸽、附属配套等固定资产入股占占股比例75%，和天下鸽业有限公司注入300万元运行资金和技术团队占股比例25%，并负责种鸽场日常运行管理，采取四级架构和五统一的运行模式进行运营。</t>
    </r>
  </si>
  <si>
    <r>
      <rPr>
        <b/>
        <sz val="14"/>
        <color theme="1"/>
        <rFont val="黑体"/>
        <charset val="134"/>
      </rPr>
      <t>建设规模：</t>
    </r>
    <r>
      <rPr>
        <sz val="14"/>
        <color theme="1"/>
        <rFont val="黑体"/>
        <charset val="134"/>
      </rPr>
      <t xml:space="preserve">项目占地12.32亩。                               </t>
    </r>
    <r>
      <rPr>
        <b/>
        <sz val="14"/>
        <color theme="1"/>
        <rFont val="黑体"/>
        <charset val="134"/>
      </rPr>
      <t>建设内容：</t>
    </r>
    <r>
      <rPr>
        <sz val="14"/>
        <color theme="1"/>
        <rFont val="黑体"/>
        <charset val="134"/>
      </rPr>
      <t xml:space="preserve">新建厂房3座，每座1006.7平方米（含消毒室）；建设附属用房400平米；购买鹧鸪67200只；鹧鸪笼具1300组（含食槽、饮水管道、饮水槽）；购买鹧鸪饲料加工机械2台；化粪池1座、水、电、暖等其他相关附属配套设备设施等。项目建成后产权归村集体。   </t>
    </r>
    <r>
      <rPr>
        <b/>
        <sz val="14"/>
        <color theme="1"/>
        <rFont val="黑体"/>
        <charset val="134"/>
      </rPr>
      <t>龙头企业：</t>
    </r>
    <r>
      <rPr>
        <sz val="14"/>
        <color theme="1"/>
        <rFont val="黑体"/>
        <charset val="134"/>
      </rPr>
      <t xml:space="preserve">山东单县珍禽养殖合作社。                        </t>
    </r>
    <r>
      <rPr>
        <b/>
        <sz val="14"/>
        <color theme="1"/>
        <rFont val="黑体"/>
        <charset val="134"/>
      </rPr>
      <t>绩效目标：</t>
    </r>
    <r>
      <rPr>
        <sz val="14"/>
        <color theme="1"/>
        <rFont val="黑体"/>
        <charset val="134"/>
      </rPr>
      <t>项目建成后，年可售鹧鸪蛋1612800枚，售出商品鹧鸪670924只，达产年实现销售收入1235.00万元，年利润总额264.08万元，养殖舍雇佣当地贫困户20人，合作社出10名技术工人，年工资福利96.00万元，同时，项目每年按孵化出的商品鹧鸪量的一半量化发放给贫困户，在养殖3个月以后合作社全部回收，年可孵化鹧鸪幼苗1032192只，其中一半折股量化给贫困户984户3936人，剩余一半30%留作商品鹧鸪售出，20%留作种鹧鸪。合作社定期进行技术指导，因此，每户到期回购则贫困户户均增收1200元/户</t>
    </r>
    <r>
      <rPr>
        <sz val="14"/>
        <color theme="1"/>
        <rFont val="宋体"/>
        <charset val="134"/>
      </rPr>
      <t>•</t>
    </r>
    <r>
      <rPr>
        <sz val="14"/>
        <color theme="1"/>
        <rFont val="黑体"/>
        <charset val="134"/>
      </rPr>
      <t xml:space="preserve">年。                                                                             </t>
    </r>
  </si>
  <si>
    <r>
      <rPr>
        <b/>
        <sz val="14"/>
        <color theme="1"/>
        <rFont val="宋体"/>
        <charset val="134"/>
        <scheme val="minor"/>
      </rPr>
      <t>建设规模:</t>
    </r>
    <r>
      <rPr>
        <sz val="14"/>
        <color theme="1"/>
        <rFont val="宋体"/>
        <charset val="134"/>
        <scheme val="minor"/>
      </rPr>
      <t xml:space="preserve">项目总投资500万元，补助笼位10万个。
</t>
    </r>
    <r>
      <rPr>
        <b/>
        <sz val="14"/>
        <color theme="1"/>
        <rFont val="宋体"/>
        <charset val="134"/>
        <scheme val="minor"/>
      </rPr>
      <t>建设内容：</t>
    </r>
    <r>
      <rPr>
        <sz val="14"/>
        <color theme="1"/>
        <rFont val="宋体"/>
        <charset val="134"/>
        <scheme val="minor"/>
      </rPr>
      <t xml:space="preserve">根据每户实际养殖种兔规模和购置笼具笼位数量，政府以资金补助的形式为每户购置的种兔养殖笼具笼位进行补助，每个笼位补助50元。每户养殖种兔标准是100只，不高于100只，最少50只。                                                                                </t>
    </r>
    <r>
      <rPr>
        <b/>
        <sz val="14"/>
        <color theme="1"/>
        <rFont val="宋体"/>
        <charset val="134"/>
        <scheme val="minor"/>
      </rPr>
      <t>补助标准：</t>
    </r>
    <r>
      <rPr>
        <sz val="14"/>
        <color theme="1"/>
        <rFont val="宋体"/>
        <charset val="134"/>
        <scheme val="minor"/>
      </rPr>
      <t xml:space="preserve">每个笼位补助50元，每套笼具有四个笼位组成，每套笼具规格为长1.6米×0.82米
绩效目标：按每户养100只种兔、年可出栏4000只商品兔计算，企业进行回收，每只5元，每户年纯利润2万元。.                                                           </t>
    </r>
  </si>
  <si>
    <t>建设规模：项目总占地288亩，投资3800万元，
建设内容：包括脱温棚和育雏棚建设。
一是建设脱温棚，占地200亩。建设内容为：采购成品脱温棚16栋及相关配套养殖设备设施，每栋1000平米，合计16000平米；饲料库房1栋，建筑面积614.04平米；消毒室及消毒通道1栋，建筑面积70.04平米；发电机房及配电房1栋，建筑面积190.92平米；水井房1栋，建筑面积32.7平米；蓄水池1栋，建筑面积338.74平米；室外管网管线等相关附属配套设备设施。
二是建设育雏棚，占地88亩。建设内容为：建设育雏棚5栋，每栋建筑面积1062.76平米，合计建筑面积5313.8平米；育雏棚相关配套育雏设备设施；购买10台孵化机；隔离棚1栋，建筑面积332.52平米；医药库及兽医室1栋，建筑面积247.64平米；消毒室及消毒通道1栋，建筑面积70.04平米；发电机房及配电房1栋，建筑面积153.18平米；室外管网管线等相关附属配套设备设施。
绩效目标：
1.项目建设可提供固定养殖人员岗位110人左右，保洁员岗位6人左右，安保人员4人左右，合计120人（建档立卡贫困户36）。还需要设定临时岗位，预计需要人员20人左右。工资1500元/月，人均年增收1.8万元。临时工20人左右，按劳所得，预计每人增收10000左右。
2.养殖场每年可以繁殖雏鹅150万只。以每个养殖贫困户养殖500只鹅，每年养殖4批计算，可以供给750户贫困户通过养鹅增收。</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</si>
</sst>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43">
    <font>
      <sz val="12"/>
      <name val="宋体"/>
      <charset val="134"/>
    </font>
    <font>
      <sz val="11"/>
      <color theme="1"/>
      <name val="宋体"/>
      <charset val="134"/>
    </font>
    <font>
      <sz val="40"/>
      <color theme="1"/>
      <name val="宋体"/>
      <charset val="134"/>
    </font>
    <font>
      <sz val="12"/>
      <color theme="1"/>
      <name val="宋体"/>
      <charset val="134"/>
    </font>
    <font>
      <sz val="14"/>
      <color theme="1"/>
      <name val="宋体"/>
      <charset val="134"/>
    </font>
    <font>
      <b/>
      <sz val="48"/>
      <color theme="1"/>
      <name val="黑体"/>
      <charset val="134"/>
    </font>
    <font>
      <b/>
      <sz val="16"/>
      <color theme="1"/>
      <name val="黑体"/>
      <charset val="134"/>
    </font>
    <font>
      <sz val="14"/>
      <color theme="1"/>
      <name val="宋体"/>
      <charset val="134"/>
      <scheme val="minor"/>
    </font>
    <font>
      <b/>
      <sz val="14"/>
      <color theme="1"/>
      <name val="宋体"/>
      <charset val="134"/>
      <scheme val="minor"/>
    </font>
    <font>
      <b/>
      <sz val="14"/>
      <color theme="1"/>
      <name val="黑体"/>
      <charset val="134"/>
    </font>
    <font>
      <sz val="12"/>
      <color theme="1"/>
      <name val="黑体"/>
      <charset val="134"/>
    </font>
    <font>
      <sz val="16"/>
      <color theme="1"/>
      <name val="宋体"/>
      <charset val="134"/>
      <scheme val="minor"/>
    </font>
    <font>
      <b/>
      <sz val="14"/>
      <color theme="1"/>
      <name val="宋体"/>
      <charset val="134"/>
    </font>
    <font>
      <sz val="14"/>
      <color theme="1"/>
      <name val="黑体"/>
      <charset val="134"/>
    </font>
    <font>
      <b/>
      <sz val="108"/>
      <color theme="1"/>
      <name val="SimSun"/>
      <charset val="134"/>
    </font>
    <font>
      <sz val="11"/>
      <color theme="1"/>
      <name val="宋体"/>
      <charset val="134"/>
      <scheme val="minor"/>
    </font>
    <font>
      <b/>
      <sz val="11"/>
      <color theme="1"/>
      <name val="宋体"/>
      <charset val="134"/>
      <scheme val="minor"/>
    </font>
    <font>
      <b/>
      <sz val="16"/>
      <color theme="1"/>
      <name val="宋体"/>
      <charset val="134"/>
      <scheme val="minor"/>
    </font>
    <font>
      <sz val="12"/>
      <color theme="1"/>
      <name val="宋体"/>
      <charset val="134"/>
      <scheme val="minor"/>
    </font>
    <font>
      <b/>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4"/>
      <color theme="1"/>
      <name val="Times New Roman"/>
      <charset val="134"/>
    </font>
    <font>
      <b/>
      <sz val="12"/>
      <color theme="1"/>
      <name val="宋体"/>
      <charset val="134"/>
      <scheme val="minor"/>
    </font>
    <font>
      <sz val="16"/>
      <color theme="1"/>
      <name val="宋体"/>
      <charset val="134"/>
    </font>
  </fonts>
  <fills count="35">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5" fillId="0" borderId="0" applyFont="0" applyFill="0" applyBorder="0" applyAlignment="0" applyProtection="0">
      <alignment vertical="center"/>
    </xf>
    <xf numFmtId="0" fontId="20" fillId="28" borderId="0" applyNumberFormat="0" applyBorder="0" applyAlignment="0" applyProtection="0">
      <alignment vertical="center"/>
    </xf>
    <xf numFmtId="0" fontId="36" fillId="25"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0" fillId="10" borderId="0" applyNumberFormat="0" applyBorder="0" applyAlignment="0" applyProtection="0">
      <alignment vertical="center"/>
    </xf>
    <xf numFmtId="0" fontId="27" fillId="11" borderId="0" applyNumberFormat="0" applyBorder="0" applyAlignment="0" applyProtection="0">
      <alignment vertical="center"/>
    </xf>
    <xf numFmtId="43" fontId="15" fillId="0" borderId="0" applyFont="0" applyFill="0" applyBorder="0" applyAlignment="0" applyProtection="0">
      <alignment vertical="center"/>
    </xf>
    <xf numFmtId="0" fontId="29" fillId="24" borderId="0" applyNumberFormat="0" applyBorder="0" applyAlignment="0" applyProtection="0">
      <alignment vertical="center"/>
    </xf>
    <xf numFmtId="0" fontId="3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17" borderId="7" applyNumberFormat="0" applyFont="0" applyAlignment="0" applyProtection="0">
      <alignment vertical="center"/>
    </xf>
    <xf numFmtId="0" fontId="29" fillId="3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5" applyNumberFormat="0" applyFill="0" applyAlignment="0" applyProtection="0">
      <alignment vertical="center"/>
    </xf>
    <xf numFmtId="0" fontId="22" fillId="0" borderId="5" applyNumberFormat="0" applyFill="0" applyAlignment="0" applyProtection="0">
      <alignment vertical="center"/>
    </xf>
    <xf numFmtId="0" fontId="29" fillId="23" borderId="0" applyNumberFormat="0" applyBorder="0" applyAlignment="0" applyProtection="0">
      <alignment vertical="center"/>
    </xf>
    <xf numFmtId="0" fontId="25" fillId="0" borderId="9" applyNumberFormat="0" applyFill="0" applyAlignment="0" applyProtection="0">
      <alignment vertical="center"/>
    </xf>
    <xf numFmtId="0" fontId="29" fillId="22" borderId="0" applyNumberFormat="0" applyBorder="0" applyAlignment="0" applyProtection="0">
      <alignment vertical="center"/>
    </xf>
    <xf numFmtId="0" fontId="30" fillId="16" borderId="6" applyNumberFormat="0" applyAlignment="0" applyProtection="0">
      <alignment vertical="center"/>
    </xf>
    <xf numFmtId="0" fontId="39" fillId="16" borderId="10" applyNumberFormat="0" applyAlignment="0" applyProtection="0">
      <alignment vertical="center"/>
    </xf>
    <xf numFmtId="0" fontId="21" fillId="8" borderId="4" applyNumberFormat="0" applyAlignment="0" applyProtection="0">
      <alignment vertical="center"/>
    </xf>
    <xf numFmtId="0" fontId="20" fillId="27" borderId="0" applyNumberFormat="0" applyBorder="0" applyAlignment="0" applyProtection="0">
      <alignment vertical="center"/>
    </xf>
    <xf numFmtId="0" fontId="29" fillId="15" borderId="0" applyNumberFormat="0" applyBorder="0" applyAlignment="0" applyProtection="0">
      <alignment vertical="center"/>
    </xf>
    <xf numFmtId="0" fontId="38" fillId="0" borderId="11" applyNumberFormat="0" applyFill="0" applyAlignment="0" applyProtection="0">
      <alignment vertical="center"/>
    </xf>
    <xf numFmtId="0" fontId="32" fillId="0" borderId="8" applyNumberFormat="0" applyFill="0" applyAlignment="0" applyProtection="0">
      <alignment vertical="center"/>
    </xf>
    <xf numFmtId="0" fontId="37" fillId="26" borderId="0" applyNumberFormat="0" applyBorder="0" applyAlignment="0" applyProtection="0">
      <alignment vertical="center"/>
    </xf>
    <xf numFmtId="0" fontId="35" fillId="21" borderId="0" applyNumberFormat="0" applyBorder="0" applyAlignment="0" applyProtection="0">
      <alignment vertical="center"/>
    </xf>
    <xf numFmtId="0" fontId="20" fillId="34" borderId="0" applyNumberFormat="0" applyBorder="0" applyAlignment="0" applyProtection="0">
      <alignment vertical="center"/>
    </xf>
    <xf numFmtId="0" fontId="29" fillId="14" borderId="0" applyNumberFormat="0" applyBorder="0" applyAlignment="0" applyProtection="0">
      <alignment vertical="center"/>
    </xf>
    <xf numFmtId="0" fontId="20" fillId="33" borderId="0" applyNumberFormat="0" applyBorder="0" applyAlignment="0" applyProtection="0">
      <alignment vertical="center"/>
    </xf>
    <xf numFmtId="0" fontId="20" fillId="7"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9" fillId="12" borderId="0" applyNumberFormat="0" applyBorder="0" applyAlignment="0" applyProtection="0">
      <alignment vertical="center"/>
    </xf>
    <xf numFmtId="0" fontId="20" fillId="4" borderId="0" applyNumberFormat="0" applyBorder="0" applyAlignment="0" applyProtection="0">
      <alignment vertical="center"/>
    </xf>
    <xf numFmtId="0" fontId="29" fillId="29" borderId="0" applyNumberFormat="0" applyBorder="0" applyAlignment="0" applyProtection="0">
      <alignment vertical="center"/>
    </xf>
    <xf numFmtId="0" fontId="29" fillId="18" borderId="0" applyNumberFormat="0" applyBorder="0" applyAlignment="0" applyProtection="0">
      <alignment vertical="center"/>
    </xf>
    <xf numFmtId="0" fontId="20" fillId="9" borderId="0" applyNumberFormat="0" applyBorder="0" applyAlignment="0" applyProtection="0">
      <alignment vertical="center"/>
    </xf>
    <xf numFmtId="0" fontId="29" fillId="20" borderId="0" applyNumberFormat="0" applyBorder="0" applyAlignment="0" applyProtection="0">
      <alignment vertical="center"/>
    </xf>
    <xf numFmtId="0" fontId="28" fillId="0" borderId="0">
      <alignment vertical="center"/>
    </xf>
  </cellStyleXfs>
  <cellXfs count="1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lignment vertical="center"/>
    </xf>
    <xf numFmtId="0" fontId="4" fillId="0" borderId="0" xfId="0" applyFont="1" applyFill="1" applyBorder="1" applyAlignment="1">
      <alignment vertical="center"/>
    </xf>
    <xf numFmtId="0" fontId="3" fillId="0" borderId="0" xfId="0" applyFont="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1" fillId="2" borderId="1" xfId="0" applyFont="1" applyFill="1" applyBorder="1" applyAlignment="1">
      <alignment vertical="center" wrapText="1"/>
    </xf>
    <xf numFmtId="0" fontId="12"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13" fillId="0" borderId="1" xfId="0" applyFont="1" applyFill="1" applyBorder="1" applyAlignment="1">
      <alignment vertical="center" wrapText="1"/>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7" fillId="0" borderId="1" xfId="0" applyFont="1" applyFill="1" applyBorder="1">
      <alignment vertical="center"/>
    </xf>
    <xf numFmtId="0" fontId="7" fillId="0" borderId="1" xfId="0" applyFont="1" applyFill="1" applyBorder="1" applyAlignment="1">
      <alignment horizontal="center" vertical="center" shrinkToFit="1"/>
    </xf>
    <xf numFmtId="0" fontId="7" fillId="0" borderId="1" xfId="0" applyFont="1" applyFill="1" applyBorder="1" applyAlignment="1" applyProtection="1">
      <alignment horizontal="center" vertical="center" shrinkToFit="1"/>
    </xf>
    <xf numFmtId="176" fontId="7" fillId="0" borderId="1"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2" xfId="0" applyFont="1" applyFill="1" applyBorder="1" applyAlignment="1">
      <alignment vertical="center"/>
    </xf>
    <xf numFmtId="0" fontId="7" fillId="0" borderId="3" xfId="0" applyFont="1" applyFill="1" applyBorder="1" applyAlignment="1">
      <alignment horizontal="center" vertical="center" wrapText="1"/>
    </xf>
    <xf numFmtId="0" fontId="7" fillId="0" borderId="3" xfId="0" applyFont="1" applyFill="1" applyBorder="1" applyAlignment="1">
      <alignment vertical="center"/>
    </xf>
    <xf numFmtId="0" fontId="7" fillId="0" borderId="1" xfId="0"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2" xfId="0" applyFont="1" applyFill="1" applyBorder="1" applyAlignment="1">
      <alignment vertical="center" wrapText="1"/>
    </xf>
    <xf numFmtId="0" fontId="3" fillId="0" borderId="1" xfId="0" applyFont="1" applyFill="1" applyBorder="1" applyAlignment="1">
      <alignment vertical="center" wrapText="1"/>
    </xf>
    <xf numFmtId="0" fontId="1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2" borderId="1" xfId="0" applyFont="1" applyFill="1" applyBorder="1" applyAlignment="1">
      <alignment horizontal="left" vertical="center" wrapText="1"/>
    </xf>
    <xf numFmtId="0" fontId="15" fillId="3" borderId="1" xfId="0" applyFont="1" applyFill="1" applyBorder="1" applyAlignment="1">
      <alignment vertical="center" wrapText="1"/>
    </xf>
    <xf numFmtId="0" fontId="16"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2" borderId="1" xfId="0" applyFont="1" applyFill="1" applyBorder="1" applyAlignment="1" applyProtection="1">
      <alignment vertical="center" wrapText="1"/>
    </xf>
    <xf numFmtId="0" fontId="11"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left" vertical="center" wrapText="1"/>
    </xf>
    <xf numFmtId="0" fontId="7" fillId="0" borderId="0" xfId="0" applyFont="1" applyFill="1" applyAlignment="1">
      <alignment horizontal="center" vertical="center" wrapText="1"/>
    </xf>
    <xf numFmtId="0" fontId="15" fillId="2" borderId="0" xfId="0" applyFont="1" applyFill="1" applyAlignment="1">
      <alignment horizontal="center" vertical="center" wrapText="1"/>
    </xf>
    <xf numFmtId="0" fontId="1" fillId="2"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5" fillId="2" borderId="0" xfId="0" applyFont="1" applyFill="1" applyAlignment="1">
      <alignment horizontal="left" vertical="center" wrapText="1"/>
    </xf>
    <xf numFmtId="0" fontId="16" fillId="0" borderId="0" xfId="0" applyFont="1" applyFill="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18" fillId="0" borderId="1" xfId="0" applyFont="1" applyBorder="1" applyAlignment="1">
      <alignment horizontal="center" vertical="center"/>
    </xf>
    <xf numFmtId="0" fontId="15" fillId="2" borderId="1" xfId="0" applyFont="1" applyFill="1" applyBorder="1" applyAlignment="1">
      <alignment horizontal="center" vertical="center" shrinkToFit="1"/>
    </xf>
    <xf numFmtId="0" fontId="15" fillId="0" borderId="1" xfId="0" applyFont="1" applyFill="1" applyBorder="1" applyAlignment="1">
      <alignment vertical="center"/>
    </xf>
    <xf numFmtId="0" fontId="3" fillId="0" borderId="1" xfId="0" applyFont="1" applyBorder="1">
      <alignment vertical="center"/>
    </xf>
    <xf numFmtId="0" fontId="18" fillId="2" borderId="1" xfId="0" applyFont="1" applyFill="1" applyBorder="1" applyAlignment="1">
      <alignment horizontal="center" vertical="center" wrapText="1"/>
    </xf>
    <xf numFmtId="0" fontId="18" fillId="0" borderId="1" xfId="0" applyFont="1" applyBorder="1">
      <alignment vertical="center"/>
    </xf>
    <xf numFmtId="0" fontId="3" fillId="0" borderId="1" xfId="0" applyFont="1" applyBorder="1" applyAlignment="1">
      <alignment horizontal="center" vertical="center"/>
    </xf>
    <xf numFmtId="0" fontId="11" fillId="2" borderId="1" xfId="0" applyNumberFormat="1" applyFont="1" applyFill="1" applyBorder="1" applyAlignment="1">
      <alignment horizontal="center" vertical="center" wrapText="1"/>
    </xf>
    <xf numFmtId="0" fontId="18" fillId="0" borderId="0" xfId="0" applyFont="1">
      <alignment vertical="center"/>
    </xf>
    <xf numFmtId="0" fontId="18" fillId="2" borderId="0" xfId="0" applyFont="1" applyFill="1" applyAlignment="1">
      <alignment horizontal="center" vertical="center" wrapText="1"/>
    </xf>
    <xf numFmtId="0" fontId="3" fillId="0" borderId="0" xfId="0" applyFont="1" applyAlignment="1">
      <alignment horizontal="center" vertical="center"/>
    </xf>
    <xf numFmtId="0" fontId="15" fillId="0" borderId="1" xfId="0" applyFont="1" applyFill="1" applyBorder="1" applyAlignment="1">
      <alignment horizontal="center"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2" borderId="0" xfId="0" applyFont="1" applyFill="1">
      <alignment vertical="center"/>
    </xf>
    <xf numFmtId="0" fontId="3" fillId="2" borderId="0" xfId="0" applyFont="1" applyFill="1" applyBorder="1">
      <alignment vertical="center"/>
    </xf>
    <xf numFmtId="0" fontId="4" fillId="2" borderId="0" xfId="0" applyFont="1" applyFill="1" applyBorder="1" applyAlignment="1">
      <alignment vertical="center"/>
    </xf>
    <xf numFmtId="0" fontId="3" fillId="2" borderId="0" xfId="0" applyFont="1" applyFill="1" applyAlignment="1">
      <alignment horizontal="center" vertical="center"/>
    </xf>
    <xf numFmtId="0" fontId="5"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12" fillId="2" borderId="1" xfId="0" applyFont="1" applyFill="1" applyBorder="1" applyAlignment="1">
      <alignment vertical="center" wrapText="1"/>
    </xf>
    <xf numFmtId="0" fontId="8" fillId="2" borderId="2" xfId="0"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7" fillId="2" borderId="3"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7" fillId="2" borderId="1" xfId="0" applyFont="1" applyFill="1" applyBorder="1">
      <alignment vertical="center"/>
    </xf>
    <xf numFmtId="0" fontId="7" fillId="2" borderId="1" xfId="0" applyFont="1" applyFill="1" applyBorder="1" applyAlignment="1">
      <alignment horizontal="center" vertical="center" shrinkToFit="1"/>
    </xf>
    <xf numFmtId="0" fontId="7" fillId="2" borderId="1" xfId="0" applyFont="1" applyFill="1" applyBorder="1" applyAlignment="1" applyProtection="1">
      <alignment horizontal="center" vertical="center" shrinkToFit="1"/>
    </xf>
    <xf numFmtId="176" fontId="7" fillId="2" borderId="1" xfId="0" applyNumberFormat="1" applyFont="1" applyFill="1" applyBorder="1" applyAlignment="1">
      <alignment horizontal="center" vertical="center" shrinkToFit="1"/>
    </xf>
    <xf numFmtId="0" fontId="18"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lignment vertical="center"/>
    </xf>
    <xf numFmtId="0" fontId="7" fillId="2" borderId="2" xfId="0" applyFont="1" applyFill="1" applyBorder="1" applyAlignment="1">
      <alignment vertical="center"/>
    </xf>
    <xf numFmtId="0" fontId="7" fillId="2" borderId="3" xfId="0" applyFont="1" applyFill="1" applyBorder="1" applyAlignment="1">
      <alignment horizontal="center" vertical="center" wrapText="1"/>
    </xf>
    <xf numFmtId="0" fontId="7" fillId="2" borderId="3" xfId="0" applyFont="1" applyFill="1" applyBorder="1" applyAlignment="1">
      <alignment vertical="center"/>
    </xf>
    <xf numFmtId="0" fontId="7" fillId="2" borderId="1" xfId="0" applyFont="1" applyFill="1" applyBorder="1" applyAlignment="1" applyProtection="1">
      <alignment horizontal="center" vertical="center" wrapText="1"/>
    </xf>
    <xf numFmtId="0" fontId="7" fillId="2" borderId="1" xfId="49"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18"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2" borderId="1" xfId="0" applyFont="1" applyFill="1" applyBorder="1" applyAlignment="1">
      <alignment vertical="center" wrapText="1"/>
    </xf>
    <xf numFmtId="0" fontId="16" fillId="2" borderId="1" xfId="0" applyFont="1" applyFill="1" applyBorder="1" applyAlignment="1">
      <alignment vertical="center" wrapText="1"/>
    </xf>
    <xf numFmtId="0" fontId="15" fillId="2" borderId="1" xfId="0" applyFont="1" applyFill="1" applyBorder="1" applyAlignment="1" applyProtection="1">
      <alignment vertical="center" wrapText="1"/>
    </xf>
    <xf numFmtId="0" fontId="15"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vertical="center" wrapText="1"/>
    </xf>
    <xf numFmtId="0" fontId="15"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3" fillId="2" borderId="1" xfId="0" applyFont="1" applyFill="1" applyBorder="1">
      <alignment vertical="center"/>
    </xf>
    <xf numFmtId="0" fontId="19" fillId="2" borderId="1" xfId="0" applyFont="1" applyFill="1" applyBorder="1" applyAlignment="1">
      <alignment vertical="center" wrapText="1"/>
    </xf>
    <xf numFmtId="0" fontId="18" fillId="2" borderId="1" xfId="0" applyFont="1" applyFill="1" applyBorder="1">
      <alignment vertical="center"/>
    </xf>
    <xf numFmtId="0" fontId="18" fillId="0" borderId="1" xfId="0" applyFont="1" applyFill="1" applyBorder="1" applyAlignment="1">
      <alignment horizontal="center" vertical="center"/>
    </xf>
    <xf numFmtId="0" fontId="15"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3" fillId="2"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4"/>
  <sheetViews>
    <sheetView tabSelected="1" workbookViewId="0">
      <pane ySplit="4" topLeftCell="A16" activePane="bottomLeft" state="frozen"/>
      <selection/>
      <selection pane="bottomLeft" activeCell="C16" sqref="C16"/>
    </sheetView>
  </sheetViews>
  <sheetFormatPr defaultColWidth="8.8" defaultRowHeight="14.25"/>
  <cols>
    <col min="1" max="1" width="6.55" style="88" customWidth="1"/>
    <col min="2" max="2" width="10.4333333333333" style="88" customWidth="1"/>
    <col min="3" max="3" width="18.4083333333333" style="88" customWidth="1"/>
    <col min="4" max="5" width="7.35833333333333" style="88" customWidth="1"/>
    <col min="6" max="6" width="17.1833333333333" style="88" customWidth="1"/>
    <col min="7" max="7" width="10.8416666666667" style="88" customWidth="1"/>
    <col min="8" max="8" width="76.0833333333333" style="88" customWidth="1"/>
    <col min="9" max="9" width="16.625" style="91" customWidth="1"/>
    <col min="10" max="10" width="13.9083333333333" style="88" customWidth="1"/>
    <col min="11" max="11" width="14.1166666666667" style="88" customWidth="1"/>
    <col min="12" max="18" width="12.875" style="88" customWidth="1"/>
    <col min="19" max="19" width="8.33333333333333" style="88" customWidth="1"/>
    <col min="20" max="20" width="11.0416666666667" style="88" customWidth="1"/>
    <col min="21" max="21" width="7.5" style="88" customWidth="1"/>
    <col min="22" max="23" width="11.0416666666667" style="88" customWidth="1"/>
    <col min="24" max="24" width="16.25" style="88" customWidth="1"/>
    <col min="25" max="25" width="8.33333333333333" style="88" customWidth="1"/>
    <col min="26" max="31" width="9" style="88"/>
    <col min="32" max="223" width="8.8" style="88"/>
    <col min="224" max="253" width="9" style="88"/>
    <col min="254" max="16384" width="8.8" style="88"/>
  </cols>
  <sheetData>
    <row r="1" s="85" customFormat="1" ht="60" customHeight="1" spans="1:25">
      <c r="A1" s="92" t="s">
        <v>0</v>
      </c>
      <c r="B1" s="92"/>
      <c r="C1" s="92"/>
      <c r="D1" s="92"/>
      <c r="E1" s="92"/>
      <c r="F1" s="92"/>
      <c r="G1" s="92"/>
      <c r="H1" s="92"/>
      <c r="I1" s="92"/>
      <c r="J1" s="92"/>
      <c r="K1" s="92"/>
      <c r="L1" s="92"/>
      <c r="M1" s="92"/>
      <c r="N1" s="92"/>
      <c r="O1" s="92"/>
      <c r="P1" s="92"/>
      <c r="Q1" s="92"/>
      <c r="R1" s="92"/>
      <c r="S1" s="92"/>
      <c r="T1" s="92"/>
      <c r="U1" s="92"/>
      <c r="V1" s="92"/>
      <c r="W1" s="92"/>
      <c r="X1" s="92"/>
      <c r="Y1" s="127"/>
    </row>
    <row r="2" s="86" customFormat="1" ht="43" customHeight="1" spans="1:25">
      <c r="A2" s="93" t="s">
        <v>1</v>
      </c>
      <c r="B2" s="93" t="s">
        <v>2</v>
      </c>
      <c r="C2" s="93" t="s">
        <v>3</v>
      </c>
      <c r="D2" s="93" t="s">
        <v>4</v>
      </c>
      <c r="E2" s="93" t="s">
        <v>5</v>
      </c>
      <c r="F2" s="93" t="s">
        <v>6</v>
      </c>
      <c r="G2" s="93" t="s">
        <v>7</v>
      </c>
      <c r="H2" s="93" t="s">
        <v>8</v>
      </c>
      <c r="I2" s="93" t="s">
        <v>9</v>
      </c>
      <c r="J2" s="93" t="s">
        <v>10</v>
      </c>
      <c r="K2" s="93"/>
      <c r="L2" s="93"/>
      <c r="M2" s="93"/>
      <c r="N2" s="93"/>
      <c r="O2" s="93"/>
      <c r="P2" s="93"/>
      <c r="Q2" s="93"/>
      <c r="R2" s="93"/>
      <c r="S2" s="93"/>
      <c r="T2" s="93"/>
      <c r="U2" s="93"/>
      <c r="V2" s="93"/>
      <c r="W2" s="93" t="s">
        <v>11</v>
      </c>
      <c r="X2" s="93"/>
      <c r="Y2" s="93" t="s">
        <v>12</v>
      </c>
    </row>
    <row r="3" s="86" customFormat="1" ht="43" customHeight="1" spans="1:25">
      <c r="A3" s="93"/>
      <c r="B3" s="93"/>
      <c r="C3" s="93"/>
      <c r="D3" s="93"/>
      <c r="E3" s="93"/>
      <c r="F3" s="93"/>
      <c r="G3" s="93"/>
      <c r="H3" s="93"/>
      <c r="I3" s="93"/>
      <c r="J3" s="93" t="s">
        <v>13</v>
      </c>
      <c r="K3" s="93"/>
      <c r="L3" s="93"/>
      <c r="M3" s="93"/>
      <c r="N3" s="93"/>
      <c r="O3" s="93" t="s">
        <v>14</v>
      </c>
      <c r="P3" s="93"/>
      <c r="Q3" s="93"/>
      <c r="R3" s="93"/>
      <c r="S3" s="93"/>
      <c r="T3" s="93"/>
      <c r="U3" s="93"/>
      <c r="V3" s="93"/>
      <c r="W3" s="93" t="s">
        <v>15</v>
      </c>
      <c r="X3" s="93"/>
      <c r="Y3" s="93"/>
    </row>
    <row r="4" s="86" customFormat="1" ht="61" customHeight="1" spans="1:25">
      <c r="A4" s="93"/>
      <c r="B4" s="93"/>
      <c r="C4" s="93"/>
      <c r="D4" s="93"/>
      <c r="E4" s="93"/>
      <c r="F4" s="93"/>
      <c r="G4" s="93"/>
      <c r="H4" s="93"/>
      <c r="I4" s="93"/>
      <c r="J4" s="93" t="s">
        <v>16</v>
      </c>
      <c r="K4" s="93" t="s">
        <v>17</v>
      </c>
      <c r="L4" s="93" t="s">
        <v>18</v>
      </c>
      <c r="M4" s="93" t="s">
        <v>19</v>
      </c>
      <c r="N4" s="93" t="s">
        <v>20</v>
      </c>
      <c r="O4" s="93" t="s">
        <v>21</v>
      </c>
      <c r="P4" s="93" t="s">
        <v>22</v>
      </c>
      <c r="Q4" s="93" t="s">
        <v>23</v>
      </c>
      <c r="R4" s="93" t="s">
        <v>24</v>
      </c>
      <c r="S4" s="93" t="s">
        <v>25</v>
      </c>
      <c r="T4" s="93" t="s">
        <v>26</v>
      </c>
      <c r="U4" s="93" t="s">
        <v>27</v>
      </c>
      <c r="V4" s="93" t="s">
        <v>28</v>
      </c>
      <c r="W4" s="93" t="s">
        <v>29</v>
      </c>
      <c r="X4" s="93" t="s">
        <v>30</v>
      </c>
      <c r="Y4" s="93"/>
    </row>
    <row r="5" s="87" customFormat="1" ht="61" customHeight="1" spans="1:25">
      <c r="A5" s="93"/>
      <c r="B5" s="93"/>
      <c r="C5" s="93"/>
      <c r="D5" s="93"/>
      <c r="E5" s="93"/>
      <c r="F5" s="93"/>
      <c r="G5" s="93"/>
      <c r="H5" s="93" t="s">
        <v>31</v>
      </c>
      <c r="I5" s="93">
        <f>SUM(I6:I84)</f>
        <v>243871.53</v>
      </c>
      <c r="J5" s="93">
        <f t="shared" ref="J5:X5" si="0">SUM(J6:J84)</f>
        <v>50308</v>
      </c>
      <c r="K5" s="93">
        <f t="shared" si="0"/>
        <v>13664</v>
      </c>
      <c r="L5" s="93">
        <f t="shared" si="0"/>
        <v>9690</v>
      </c>
      <c r="M5" s="93">
        <f t="shared" si="0"/>
        <v>5709</v>
      </c>
      <c r="N5" s="93">
        <f t="shared" si="0"/>
        <v>164</v>
      </c>
      <c r="O5" s="93">
        <f t="shared" si="0"/>
        <v>0</v>
      </c>
      <c r="P5" s="93">
        <f t="shared" si="0"/>
        <v>40964</v>
      </c>
      <c r="Q5" s="93">
        <f t="shared" si="0"/>
        <v>31063.368</v>
      </c>
      <c r="R5" s="93">
        <f t="shared" si="0"/>
        <v>5246.097661</v>
      </c>
      <c r="S5" s="93">
        <f t="shared" si="0"/>
        <v>0</v>
      </c>
      <c r="T5" s="93">
        <f t="shared" si="0"/>
        <v>0</v>
      </c>
      <c r="U5" s="93">
        <f t="shared" si="0"/>
        <v>105</v>
      </c>
      <c r="V5" s="93">
        <f t="shared" si="0"/>
        <v>15869.8</v>
      </c>
      <c r="W5" s="93"/>
      <c r="X5" s="93"/>
      <c r="Y5" s="93"/>
    </row>
    <row r="6" s="88" customFormat="1" ht="297" customHeight="1" spans="1:25">
      <c r="A6" s="94">
        <v>1</v>
      </c>
      <c r="B6" s="94" t="s">
        <v>32</v>
      </c>
      <c r="C6" s="95" t="s">
        <v>33</v>
      </c>
      <c r="D6" s="94" t="s">
        <v>34</v>
      </c>
      <c r="E6" s="94" t="s">
        <v>35</v>
      </c>
      <c r="F6" s="95" t="s">
        <v>36</v>
      </c>
      <c r="G6" s="96" t="s">
        <v>37</v>
      </c>
      <c r="H6" s="97" t="s">
        <v>38</v>
      </c>
      <c r="I6" s="108">
        <v>1075.4</v>
      </c>
      <c r="J6" s="108">
        <v>1075.4</v>
      </c>
      <c r="K6" s="113"/>
      <c r="L6" s="114"/>
      <c r="M6" s="114"/>
      <c r="N6" s="113"/>
      <c r="O6" s="113"/>
      <c r="P6" s="115"/>
      <c r="Q6" s="115"/>
      <c r="R6" s="115"/>
      <c r="S6" s="115"/>
      <c r="T6" s="115"/>
      <c r="U6" s="115"/>
      <c r="V6" s="115"/>
      <c r="W6" s="123">
        <v>9679</v>
      </c>
      <c r="X6" s="123">
        <v>9679</v>
      </c>
      <c r="Y6" s="113"/>
    </row>
    <row r="7" s="88" customFormat="1" ht="292" customHeight="1" spans="1:25">
      <c r="A7" s="94">
        <v>2</v>
      </c>
      <c r="B7" s="94" t="s">
        <v>39</v>
      </c>
      <c r="C7" s="95" t="s">
        <v>40</v>
      </c>
      <c r="D7" s="94" t="s">
        <v>34</v>
      </c>
      <c r="E7" s="94" t="s">
        <v>35</v>
      </c>
      <c r="F7" s="95" t="s">
        <v>41</v>
      </c>
      <c r="G7" s="96" t="s">
        <v>37</v>
      </c>
      <c r="H7" s="98" t="s">
        <v>42</v>
      </c>
      <c r="I7" s="108">
        <v>1600</v>
      </c>
      <c r="J7" s="108">
        <v>600</v>
      </c>
      <c r="K7" s="113"/>
      <c r="L7" s="114"/>
      <c r="M7" s="116"/>
      <c r="N7" s="113"/>
      <c r="O7" s="113"/>
      <c r="P7" s="115">
        <v>1000</v>
      </c>
      <c r="Q7" s="115"/>
      <c r="R7" s="115"/>
      <c r="S7" s="115"/>
      <c r="T7" s="115"/>
      <c r="U7" s="115"/>
      <c r="V7" s="115"/>
      <c r="W7" s="123">
        <v>800</v>
      </c>
      <c r="X7" s="123">
        <v>800</v>
      </c>
      <c r="Y7" s="113"/>
    </row>
    <row r="8" s="88" customFormat="1" ht="301" customHeight="1" spans="1:25">
      <c r="A8" s="94">
        <v>3</v>
      </c>
      <c r="B8" s="94" t="s">
        <v>43</v>
      </c>
      <c r="C8" s="95" t="s">
        <v>44</v>
      </c>
      <c r="D8" s="94" t="s">
        <v>45</v>
      </c>
      <c r="E8" s="94" t="s">
        <v>35</v>
      </c>
      <c r="F8" s="95" t="s">
        <v>46</v>
      </c>
      <c r="G8" s="96" t="s">
        <v>37</v>
      </c>
      <c r="H8" s="97" t="s">
        <v>47</v>
      </c>
      <c r="I8" s="108">
        <v>400</v>
      </c>
      <c r="J8" s="108">
        <v>400</v>
      </c>
      <c r="K8" s="113"/>
      <c r="L8" s="114"/>
      <c r="M8" s="114"/>
      <c r="N8" s="113"/>
      <c r="O8" s="113"/>
      <c r="P8" s="115"/>
      <c r="Q8" s="115"/>
      <c r="R8" s="114"/>
      <c r="S8" s="114"/>
      <c r="T8" s="114"/>
      <c r="U8" s="114"/>
      <c r="V8" s="114"/>
      <c r="W8" s="123">
        <v>30</v>
      </c>
      <c r="X8" s="123">
        <v>30</v>
      </c>
      <c r="Y8" s="113"/>
    </row>
    <row r="9" s="88" customFormat="1" ht="376" customHeight="1" spans="1:25">
      <c r="A9" s="94">
        <v>4</v>
      </c>
      <c r="B9" s="94" t="s">
        <v>48</v>
      </c>
      <c r="C9" s="95" t="s">
        <v>49</v>
      </c>
      <c r="D9" s="94" t="s">
        <v>45</v>
      </c>
      <c r="E9" s="94" t="s">
        <v>50</v>
      </c>
      <c r="F9" s="95" t="s">
        <v>51</v>
      </c>
      <c r="G9" s="96" t="s">
        <v>52</v>
      </c>
      <c r="H9" s="97" t="s">
        <v>53</v>
      </c>
      <c r="I9" s="108">
        <v>1042</v>
      </c>
      <c r="J9" s="108">
        <v>664.2</v>
      </c>
      <c r="K9" s="113"/>
      <c r="L9" s="114"/>
      <c r="M9" s="114"/>
      <c r="N9" s="113"/>
      <c r="O9" s="113"/>
      <c r="P9" s="114"/>
      <c r="Q9" s="114"/>
      <c r="R9" s="114">
        <v>272.8</v>
      </c>
      <c r="S9" s="114"/>
      <c r="T9" s="114"/>
      <c r="U9" s="114">
        <v>105</v>
      </c>
      <c r="V9" s="114"/>
      <c r="W9" s="94">
        <v>307</v>
      </c>
      <c r="X9" s="94">
        <v>229</v>
      </c>
      <c r="Y9" s="113"/>
    </row>
    <row r="10" s="88" customFormat="1" ht="337.5" spans="1:25">
      <c r="A10" s="94">
        <v>5</v>
      </c>
      <c r="B10" s="94" t="s">
        <v>54</v>
      </c>
      <c r="C10" s="95" t="s">
        <v>55</v>
      </c>
      <c r="D10" s="94" t="s">
        <v>45</v>
      </c>
      <c r="E10" s="94" t="s">
        <v>35</v>
      </c>
      <c r="F10" s="95" t="s">
        <v>51</v>
      </c>
      <c r="G10" s="96" t="s">
        <v>37</v>
      </c>
      <c r="H10" s="97" t="s">
        <v>56</v>
      </c>
      <c r="I10" s="108">
        <v>1415.52</v>
      </c>
      <c r="J10" s="108">
        <v>1415.52</v>
      </c>
      <c r="K10" s="113"/>
      <c r="L10" s="114"/>
      <c r="M10" s="114"/>
      <c r="N10" s="113"/>
      <c r="O10" s="113"/>
      <c r="P10" s="114"/>
      <c r="Q10" s="114"/>
      <c r="R10" s="114"/>
      <c r="S10" s="114"/>
      <c r="T10" s="114"/>
      <c r="U10" s="114"/>
      <c r="V10" s="114"/>
      <c r="W10" s="94">
        <v>600</v>
      </c>
      <c r="X10" s="94">
        <v>180</v>
      </c>
      <c r="Y10" s="113"/>
    </row>
    <row r="11" s="88" customFormat="1" ht="408" customHeight="1" spans="1:25">
      <c r="A11" s="94">
        <v>6</v>
      </c>
      <c r="B11" s="94" t="s">
        <v>57</v>
      </c>
      <c r="C11" s="96" t="s">
        <v>58</v>
      </c>
      <c r="D11" s="94" t="s">
        <v>59</v>
      </c>
      <c r="E11" s="94" t="s">
        <v>35</v>
      </c>
      <c r="F11" s="95" t="s">
        <v>60</v>
      </c>
      <c r="G11" s="96" t="s">
        <v>37</v>
      </c>
      <c r="H11" s="97" t="s">
        <v>61</v>
      </c>
      <c r="I11" s="108">
        <v>569.55</v>
      </c>
      <c r="J11" s="108">
        <v>569.55</v>
      </c>
      <c r="K11" s="113"/>
      <c r="L11" s="114"/>
      <c r="M11" s="114"/>
      <c r="N11" s="113"/>
      <c r="O11" s="113"/>
      <c r="P11" s="114"/>
      <c r="Q11" s="114"/>
      <c r="R11" s="114"/>
      <c r="S11" s="114"/>
      <c r="T11" s="114"/>
      <c r="U11" s="114"/>
      <c r="V11" s="114"/>
      <c r="W11" s="94">
        <v>887</v>
      </c>
      <c r="X11" s="94">
        <v>817</v>
      </c>
      <c r="Y11" s="113"/>
    </row>
    <row r="12" s="88" customFormat="1" ht="409.5" spans="1:25">
      <c r="A12" s="94">
        <v>7</v>
      </c>
      <c r="B12" s="94" t="s">
        <v>62</v>
      </c>
      <c r="C12" s="95" t="s">
        <v>63</v>
      </c>
      <c r="D12" s="95" t="s">
        <v>64</v>
      </c>
      <c r="E12" s="95" t="s">
        <v>50</v>
      </c>
      <c r="F12" s="95" t="s">
        <v>65</v>
      </c>
      <c r="G12" s="95" t="s">
        <v>52</v>
      </c>
      <c r="H12" s="97" t="s">
        <v>66</v>
      </c>
      <c r="I12" s="108">
        <v>2253.52</v>
      </c>
      <c r="J12" s="108">
        <v>2253.52</v>
      </c>
      <c r="K12" s="113"/>
      <c r="L12" s="114"/>
      <c r="M12" s="114"/>
      <c r="N12" s="113"/>
      <c r="O12" s="113"/>
      <c r="P12" s="114"/>
      <c r="Q12" s="114"/>
      <c r="R12" s="114"/>
      <c r="S12" s="114"/>
      <c r="T12" s="114"/>
      <c r="U12" s="114"/>
      <c r="V12" s="114"/>
      <c r="W12" s="94">
        <v>800</v>
      </c>
      <c r="X12" s="94">
        <v>260</v>
      </c>
      <c r="Y12" s="113"/>
    </row>
    <row r="13" s="88" customFormat="1" ht="262.5" spans="1:25">
      <c r="A13" s="94">
        <v>8</v>
      </c>
      <c r="B13" s="94" t="s">
        <v>67</v>
      </c>
      <c r="C13" s="95" t="s">
        <v>68</v>
      </c>
      <c r="D13" s="94" t="s">
        <v>64</v>
      </c>
      <c r="E13" s="94" t="s">
        <v>35</v>
      </c>
      <c r="F13" s="95" t="s">
        <v>69</v>
      </c>
      <c r="G13" s="96" t="s">
        <v>37</v>
      </c>
      <c r="H13" s="99" t="s">
        <v>70</v>
      </c>
      <c r="I13" s="108">
        <v>919</v>
      </c>
      <c r="J13" s="108">
        <v>919</v>
      </c>
      <c r="K13" s="113"/>
      <c r="L13" s="114"/>
      <c r="M13" s="114"/>
      <c r="N13" s="113"/>
      <c r="O13" s="113"/>
      <c r="P13" s="114"/>
      <c r="Q13" s="114"/>
      <c r="R13" s="114"/>
      <c r="S13" s="114"/>
      <c r="T13" s="114"/>
      <c r="U13" s="114"/>
      <c r="V13" s="114"/>
      <c r="W13" s="94">
        <v>3936</v>
      </c>
      <c r="X13" s="94">
        <v>3936</v>
      </c>
      <c r="Y13" s="113"/>
    </row>
    <row r="14" s="88" customFormat="1" ht="131.25" spans="1:25">
      <c r="A14" s="94">
        <v>9</v>
      </c>
      <c r="B14" s="94" t="s">
        <v>71</v>
      </c>
      <c r="C14" s="95" t="s">
        <v>72</v>
      </c>
      <c r="D14" s="95" t="s">
        <v>64</v>
      </c>
      <c r="E14" s="94" t="s">
        <v>35</v>
      </c>
      <c r="F14" s="95" t="s">
        <v>73</v>
      </c>
      <c r="G14" s="95" t="s">
        <v>37</v>
      </c>
      <c r="H14" s="98" t="s">
        <v>74</v>
      </c>
      <c r="I14" s="108">
        <v>495.5</v>
      </c>
      <c r="J14" s="108">
        <v>495.5</v>
      </c>
      <c r="K14" s="113"/>
      <c r="L14" s="114"/>
      <c r="M14" s="114"/>
      <c r="N14" s="113"/>
      <c r="O14" s="113"/>
      <c r="P14" s="114"/>
      <c r="Q14" s="114"/>
      <c r="R14" s="114"/>
      <c r="S14" s="114"/>
      <c r="T14" s="114"/>
      <c r="U14" s="114"/>
      <c r="V14" s="114"/>
      <c r="W14" s="94">
        <v>150</v>
      </c>
      <c r="X14" s="94">
        <v>150</v>
      </c>
      <c r="Y14" s="113"/>
    </row>
    <row r="15" s="88" customFormat="1" ht="409.5" spans="1:25">
      <c r="A15" s="94">
        <v>10</v>
      </c>
      <c r="B15" s="94" t="s">
        <v>75</v>
      </c>
      <c r="C15" s="95" t="s">
        <v>76</v>
      </c>
      <c r="D15" s="95" t="s">
        <v>64</v>
      </c>
      <c r="E15" s="95" t="s">
        <v>50</v>
      </c>
      <c r="F15" s="95" t="s">
        <v>77</v>
      </c>
      <c r="G15" s="95" t="s">
        <v>52</v>
      </c>
      <c r="H15" s="98" t="s">
        <v>78</v>
      </c>
      <c r="I15" s="108">
        <v>498.7</v>
      </c>
      <c r="J15" s="108">
        <v>351.7</v>
      </c>
      <c r="K15" s="113"/>
      <c r="L15" s="114"/>
      <c r="M15" s="114"/>
      <c r="N15" s="113"/>
      <c r="O15" s="113"/>
      <c r="P15" s="114"/>
      <c r="Q15" s="114"/>
      <c r="R15" s="114">
        <v>147</v>
      </c>
      <c r="S15" s="114"/>
      <c r="T15" s="114"/>
      <c r="U15" s="114"/>
      <c r="V15" s="114"/>
      <c r="W15" s="94">
        <v>415</v>
      </c>
      <c r="X15" s="94">
        <v>415</v>
      </c>
      <c r="Y15" s="113"/>
    </row>
    <row r="16" s="88" customFormat="1" ht="225" spans="1:25">
      <c r="A16" s="94">
        <v>11</v>
      </c>
      <c r="B16" s="94" t="s">
        <v>79</v>
      </c>
      <c r="C16" s="95" t="s">
        <v>80</v>
      </c>
      <c r="D16" s="95" t="s">
        <v>64</v>
      </c>
      <c r="E16" s="95" t="s">
        <v>35</v>
      </c>
      <c r="F16" s="100" t="s">
        <v>81</v>
      </c>
      <c r="G16" s="96" t="s">
        <v>37</v>
      </c>
      <c r="H16" s="100" t="s">
        <v>82</v>
      </c>
      <c r="I16" s="94">
        <v>10200</v>
      </c>
      <c r="J16" s="108">
        <v>3000</v>
      </c>
      <c r="K16" s="113"/>
      <c r="L16" s="114"/>
      <c r="M16" s="114"/>
      <c r="N16" s="113"/>
      <c r="O16" s="113"/>
      <c r="P16" s="114"/>
      <c r="Q16" s="114">
        <f>1400+854.378+725.62+541.56</f>
        <v>3521.558</v>
      </c>
      <c r="R16" s="114"/>
      <c r="S16" s="114"/>
      <c r="T16" s="114"/>
      <c r="U16" s="114"/>
      <c r="V16" s="114">
        <v>3200</v>
      </c>
      <c r="W16" s="94">
        <v>2143</v>
      </c>
      <c r="X16" s="94">
        <v>2143</v>
      </c>
      <c r="Y16" s="113"/>
    </row>
    <row r="17" s="88" customFormat="1" ht="337.5" spans="1:25">
      <c r="A17" s="94">
        <v>12</v>
      </c>
      <c r="B17" s="94" t="s">
        <v>83</v>
      </c>
      <c r="C17" s="95" t="s">
        <v>84</v>
      </c>
      <c r="D17" s="95" t="s">
        <v>34</v>
      </c>
      <c r="E17" s="95" t="s">
        <v>35</v>
      </c>
      <c r="F17" s="95" t="s">
        <v>85</v>
      </c>
      <c r="G17" s="96" t="s">
        <v>37</v>
      </c>
      <c r="H17" s="98" t="s">
        <v>86</v>
      </c>
      <c r="I17" s="108">
        <v>13486.5</v>
      </c>
      <c r="J17" s="108">
        <v>4000</v>
      </c>
      <c r="K17" s="113"/>
      <c r="L17" s="114"/>
      <c r="M17" s="114"/>
      <c r="N17" s="113"/>
      <c r="O17" s="113"/>
      <c r="P17" s="114"/>
      <c r="Q17" s="114">
        <v>509.2</v>
      </c>
      <c r="R17" s="114"/>
      <c r="S17" s="114"/>
      <c r="T17" s="114"/>
      <c r="U17" s="114"/>
      <c r="V17" s="114">
        <v>5636.5</v>
      </c>
      <c r="W17" s="94">
        <v>1000</v>
      </c>
      <c r="X17" s="94">
        <v>500</v>
      </c>
      <c r="Y17" s="113"/>
    </row>
    <row r="18" s="88" customFormat="1" ht="112.5" spans="1:25">
      <c r="A18" s="94">
        <v>13</v>
      </c>
      <c r="B18" s="94" t="s">
        <v>87</v>
      </c>
      <c r="C18" s="95" t="s">
        <v>88</v>
      </c>
      <c r="D18" s="95" t="s">
        <v>89</v>
      </c>
      <c r="E18" s="95" t="s">
        <v>35</v>
      </c>
      <c r="F18" s="95" t="s">
        <v>90</v>
      </c>
      <c r="G18" s="96" t="s">
        <v>37</v>
      </c>
      <c r="H18" s="98" t="s">
        <v>91</v>
      </c>
      <c r="I18" s="108">
        <v>500</v>
      </c>
      <c r="J18" s="108">
        <v>500</v>
      </c>
      <c r="K18" s="113"/>
      <c r="L18" s="114"/>
      <c r="M18" s="114"/>
      <c r="N18" s="113"/>
      <c r="O18" s="113"/>
      <c r="P18" s="114"/>
      <c r="Q18" s="114"/>
      <c r="R18" s="114"/>
      <c r="S18" s="114"/>
      <c r="T18" s="114"/>
      <c r="U18" s="114"/>
      <c r="V18" s="114"/>
      <c r="W18" s="94">
        <v>150</v>
      </c>
      <c r="X18" s="94">
        <v>100</v>
      </c>
      <c r="Y18" s="113"/>
    </row>
    <row r="19" s="88" customFormat="1" ht="244" customHeight="1" spans="1:25">
      <c r="A19" s="94">
        <v>14</v>
      </c>
      <c r="B19" s="101" t="s">
        <v>92</v>
      </c>
      <c r="C19" s="102" t="s">
        <v>93</v>
      </c>
      <c r="D19" s="102" t="s">
        <v>45</v>
      </c>
      <c r="E19" s="102" t="s">
        <v>35</v>
      </c>
      <c r="F19" s="102" t="s">
        <v>94</v>
      </c>
      <c r="G19" s="103" t="s">
        <v>37</v>
      </c>
      <c r="H19" s="99" t="s">
        <v>95</v>
      </c>
      <c r="I19" s="117">
        <v>9924.66</v>
      </c>
      <c r="J19" s="108"/>
      <c r="K19" s="113"/>
      <c r="L19" s="114"/>
      <c r="M19" s="114"/>
      <c r="N19" s="113"/>
      <c r="O19" s="113"/>
      <c r="P19" s="114"/>
      <c r="Q19" s="114"/>
      <c r="R19" s="114"/>
      <c r="S19" s="114"/>
      <c r="T19" s="114"/>
      <c r="U19" s="114"/>
      <c r="V19" s="114"/>
      <c r="W19" s="94">
        <v>268</v>
      </c>
      <c r="X19" s="94">
        <v>268</v>
      </c>
      <c r="Y19" s="95"/>
    </row>
    <row r="20" s="88" customFormat="1" ht="186" customHeight="1" spans="1:25">
      <c r="A20" s="94">
        <v>15</v>
      </c>
      <c r="B20" s="94" t="s">
        <v>96</v>
      </c>
      <c r="C20" s="95" t="s">
        <v>97</v>
      </c>
      <c r="D20" s="95" t="s">
        <v>64</v>
      </c>
      <c r="E20" s="95" t="s">
        <v>35</v>
      </c>
      <c r="F20" s="17" t="s">
        <v>98</v>
      </c>
      <c r="G20" s="96" t="s">
        <v>37</v>
      </c>
      <c r="H20" s="98" t="s">
        <v>99</v>
      </c>
      <c r="I20" s="108">
        <v>500</v>
      </c>
      <c r="J20" s="108">
        <v>500</v>
      </c>
      <c r="K20" s="113"/>
      <c r="L20" s="114"/>
      <c r="M20" s="114"/>
      <c r="N20" s="113"/>
      <c r="O20" s="113"/>
      <c r="P20" s="114"/>
      <c r="Q20" s="114"/>
      <c r="R20" s="114"/>
      <c r="S20" s="114"/>
      <c r="T20" s="114"/>
      <c r="U20" s="114"/>
      <c r="V20" s="114"/>
      <c r="W20" s="94">
        <v>2000</v>
      </c>
      <c r="X20" s="94">
        <v>2000</v>
      </c>
      <c r="Y20" s="95"/>
    </row>
    <row r="21" s="88" customFormat="1" ht="206.25" spans="1:25">
      <c r="A21" s="94">
        <v>16</v>
      </c>
      <c r="B21" s="94" t="s">
        <v>100</v>
      </c>
      <c r="C21" s="95" t="s">
        <v>101</v>
      </c>
      <c r="D21" s="95" t="s">
        <v>89</v>
      </c>
      <c r="E21" s="95" t="s">
        <v>35</v>
      </c>
      <c r="F21" s="95" t="s">
        <v>102</v>
      </c>
      <c r="G21" s="95" t="s">
        <v>37</v>
      </c>
      <c r="H21" s="104" t="s">
        <v>103</v>
      </c>
      <c r="I21" s="108">
        <v>8200</v>
      </c>
      <c r="J21" s="108">
        <v>5200</v>
      </c>
      <c r="K21" s="113"/>
      <c r="L21" s="114"/>
      <c r="M21" s="114"/>
      <c r="N21" s="113"/>
      <c r="O21" s="113"/>
      <c r="P21" s="114"/>
      <c r="Q21" s="114"/>
      <c r="R21" s="114"/>
      <c r="S21" s="114"/>
      <c r="T21" s="114"/>
      <c r="U21" s="114"/>
      <c r="V21" s="114"/>
      <c r="W21" s="94">
        <v>2000</v>
      </c>
      <c r="X21" s="94">
        <v>600</v>
      </c>
      <c r="Y21" s="113"/>
    </row>
    <row r="22" s="88" customFormat="1" ht="225" spans="1:25">
      <c r="A22" s="94">
        <v>17</v>
      </c>
      <c r="B22" s="94" t="s">
        <v>104</v>
      </c>
      <c r="C22" s="95" t="s">
        <v>105</v>
      </c>
      <c r="D22" s="96" t="s">
        <v>106</v>
      </c>
      <c r="E22" s="94" t="s">
        <v>107</v>
      </c>
      <c r="F22" s="95" t="s">
        <v>108</v>
      </c>
      <c r="G22" s="96" t="s">
        <v>37</v>
      </c>
      <c r="H22" s="98" t="s">
        <v>109</v>
      </c>
      <c r="I22" s="108">
        <v>14003.25</v>
      </c>
      <c r="J22" s="108">
        <v>7657.25</v>
      </c>
      <c r="K22" s="113"/>
      <c r="L22" s="114"/>
      <c r="M22" s="114"/>
      <c r="N22" s="113"/>
      <c r="O22" s="113"/>
      <c r="P22" s="114">
        <v>6346</v>
      </c>
      <c r="Q22" s="114"/>
      <c r="R22" s="114"/>
      <c r="S22" s="114"/>
      <c r="T22" s="114"/>
      <c r="U22" s="114"/>
      <c r="V22" s="114"/>
      <c r="W22" s="94">
        <v>70696</v>
      </c>
      <c r="X22" s="94">
        <v>32695</v>
      </c>
      <c r="Y22" s="113"/>
    </row>
    <row r="23" s="88" customFormat="1" ht="409.5" spans="1:25">
      <c r="A23" s="94">
        <v>18</v>
      </c>
      <c r="B23" s="94" t="s">
        <v>110</v>
      </c>
      <c r="C23" s="95" t="s">
        <v>111</v>
      </c>
      <c r="D23" s="96" t="s">
        <v>106</v>
      </c>
      <c r="E23" s="94" t="s">
        <v>107</v>
      </c>
      <c r="F23" s="95" t="s">
        <v>112</v>
      </c>
      <c r="G23" s="96" t="s">
        <v>37</v>
      </c>
      <c r="H23" s="98" t="s">
        <v>113</v>
      </c>
      <c r="I23" s="108">
        <v>16642.45</v>
      </c>
      <c r="J23" s="108">
        <v>8933.36</v>
      </c>
      <c r="K23" s="108">
        <v>859.68</v>
      </c>
      <c r="L23" s="114"/>
      <c r="M23" s="114">
        <v>2502</v>
      </c>
      <c r="N23" s="113"/>
      <c r="O23" s="113"/>
      <c r="P23" s="114"/>
      <c r="Q23" s="114">
        <v>2513</v>
      </c>
      <c r="R23" s="114">
        <v>59.215477</v>
      </c>
      <c r="S23" s="114"/>
      <c r="T23" s="114"/>
      <c r="U23" s="114"/>
      <c r="V23" s="114"/>
      <c r="W23" s="94">
        <v>72582</v>
      </c>
      <c r="X23" s="94">
        <v>49763</v>
      </c>
      <c r="Y23" s="113"/>
    </row>
    <row r="24" s="88" customFormat="1" ht="56.25" spans="1:25">
      <c r="A24" s="94">
        <v>19</v>
      </c>
      <c r="B24" s="94" t="s">
        <v>114</v>
      </c>
      <c r="C24" s="95" t="s">
        <v>115</v>
      </c>
      <c r="D24" s="95" t="s">
        <v>116</v>
      </c>
      <c r="E24" s="95" t="s">
        <v>35</v>
      </c>
      <c r="F24" s="95" t="s">
        <v>117</v>
      </c>
      <c r="G24" s="95" t="s">
        <v>37</v>
      </c>
      <c r="H24" s="95" t="s">
        <v>118</v>
      </c>
      <c r="I24" s="108">
        <v>375</v>
      </c>
      <c r="J24" s="108">
        <v>375</v>
      </c>
      <c r="K24" s="113"/>
      <c r="L24" s="114"/>
      <c r="M24" s="114"/>
      <c r="N24" s="113"/>
      <c r="O24" s="113"/>
      <c r="P24" s="114"/>
      <c r="Q24" s="114"/>
      <c r="R24" s="114"/>
      <c r="S24" s="114"/>
      <c r="T24" s="114"/>
      <c r="U24" s="114"/>
      <c r="V24" s="114"/>
      <c r="W24" s="94"/>
      <c r="X24" s="94"/>
      <c r="Y24" s="113"/>
    </row>
    <row r="25" s="88" customFormat="1" ht="168.75" spans="1:25">
      <c r="A25" s="94">
        <v>20</v>
      </c>
      <c r="B25" s="94" t="s">
        <v>119</v>
      </c>
      <c r="C25" s="95" t="s">
        <v>120</v>
      </c>
      <c r="D25" s="95" t="s">
        <v>106</v>
      </c>
      <c r="E25" s="95" t="s">
        <v>107</v>
      </c>
      <c r="F25" s="95" t="s">
        <v>121</v>
      </c>
      <c r="G25" s="95" t="s">
        <v>37</v>
      </c>
      <c r="H25" s="98" t="s">
        <v>122</v>
      </c>
      <c r="I25" s="108">
        <v>2682</v>
      </c>
      <c r="J25" s="108"/>
      <c r="K25" s="113"/>
      <c r="L25" s="114">
        <v>2682</v>
      </c>
      <c r="M25" s="114"/>
      <c r="N25" s="113"/>
      <c r="O25" s="113"/>
      <c r="P25" s="114"/>
      <c r="Q25" s="114"/>
      <c r="R25" s="114"/>
      <c r="S25" s="114"/>
      <c r="T25" s="114"/>
      <c r="U25" s="114"/>
      <c r="V25" s="114"/>
      <c r="W25" s="94">
        <v>10547</v>
      </c>
      <c r="X25" s="94">
        <v>2612</v>
      </c>
      <c r="Y25" s="113"/>
    </row>
    <row r="26" s="88" customFormat="1" ht="75" spans="1:25">
      <c r="A26" s="94">
        <v>21</v>
      </c>
      <c r="B26" s="94" t="s">
        <v>123</v>
      </c>
      <c r="C26" s="95" t="s">
        <v>124</v>
      </c>
      <c r="D26" s="95" t="s">
        <v>106</v>
      </c>
      <c r="E26" s="95" t="s">
        <v>107</v>
      </c>
      <c r="F26" s="95" t="s">
        <v>125</v>
      </c>
      <c r="G26" s="95" t="s">
        <v>37</v>
      </c>
      <c r="H26" s="98" t="s">
        <v>126</v>
      </c>
      <c r="I26" s="108">
        <v>1001</v>
      </c>
      <c r="J26" s="108"/>
      <c r="K26" s="113"/>
      <c r="L26" s="114">
        <v>1001</v>
      </c>
      <c r="M26" s="114"/>
      <c r="N26" s="113"/>
      <c r="O26" s="113"/>
      <c r="P26" s="114"/>
      <c r="Q26" s="114"/>
      <c r="R26" s="114"/>
      <c r="S26" s="114"/>
      <c r="T26" s="114"/>
      <c r="U26" s="114"/>
      <c r="V26" s="114"/>
      <c r="W26" s="94">
        <v>1647</v>
      </c>
      <c r="X26" s="94">
        <v>578</v>
      </c>
      <c r="Y26" s="113"/>
    </row>
    <row r="27" s="88" customFormat="1" ht="75" spans="1:25">
      <c r="A27" s="94">
        <v>22</v>
      </c>
      <c r="B27" s="94" t="s">
        <v>127</v>
      </c>
      <c r="C27" s="95" t="s">
        <v>128</v>
      </c>
      <c r="D27" s="95" t="s">
        <v>106</v>
      </c>
      <c r="E27" s="95" t="s">
        <v>107</v>
      </c>
      <c r="F27" s="95" t="s">
        <v>129</v>
      </c>
      <c r="G27" s="95" t="s">
        <v>37</v>
      </c>
      <c r="H27" s="98" t="s">
        <v>130</v>
      </c>
      <c r="I27" s="108">
        <v>1472</v>
      </c>
      <c r="J27" s="108"/>
      <c r="K27" s="113"/>
      <c r="L27" s="114">
        <v>860</v>
      </c>
      <c r="M27" s="114"/>
      <c r="N27" s="113"/>
      <c r="O27" s="113"/>
      <c r="P27" s="114"/>
      <c r="Q27" s="114"/>
      <c r="R27" s="114"/>
      <c r="S27" s="114"/>
      <c r="T27" s="114"/>
      <c r="U27" s="114"/>
      <c r="V27" s="114"/>
      <c r="W27" s="94">
        <v>5570</v>
      </c>
      <c r="X27" s="94">
        <v>198</v>
      </c>
      <c r="Y27" s="113"/>
    </row>
    <row r="28" s="88" customFormat="1" ht="225" spans="1:25">
      <c r="A28" s="94">
        <v>23</v>
      </c>
      <c r="B28" s="94" t="s">
        <v>131</v>
      </c>
      <c r="C28" s="95" t="s">
        <v>132</v>
      </c>
      <c r="D28" s="95" t="s">
        <v>133</v>
      </c>
      <c r="E28" s="95" t="s">
        <v>35</v>
      </c>
      <c r="F28" s="95" t="s">
        <v>134</v>
      </c>
      <c r="G28" s="95" t="s">
        <v>37</v>
      </c>
      <c r="H28" s="98" t="s">
        <v>135</v>
      </c>
      <c r="I28" s="108">
        <v>143</v>
      </c>
      <c r="J28" s="108"/>
      <c r="K28" s="113"/>
      <c r="L28" s="114">
        <v>143</v>
      </c>
      <c r="M28" s="114"/>
      <c r="N28" s="113"/>
      <c r="O28" s="113"/>
      <c r="P28" s="114"/>
      <c r="Q28" s="114"/>
      <c r="R28" s="114"/>
      <c r="S28" s="114"/>
      <c r="T28" s="114"/>
      <c r="U28" s="114"/>
      <c r="V28" s="114"/>
      <c r="W28" s="94">
        <v>761</v>
      </c>
      <c r="X28" s="94">
        <v>157</v>
      </c>
      <c r="Y28" s="113"/>
    </row>
    <row r="29" s="88" customFormat="1" ht="281.25" spans="1:25">
      <c r="A29" s="94">
        <v>24</v>
      </c>
      <c r="B29" s="94" t="s">
        <v>136</v>
      </c>
      <c r="C29" s="95" t="s">
        <v>137</v>
      </c>
      <c r="D29" s="95" t="s">
        <v>133</v>
      </c>
      <c r="E29" s="95" t="s">
        <v>35</v>
      </c>
      <c r="F29" s="95" t="s">
        <v>138</v>
      </c>
      <c r="G29" s="95" t="s">
        <v>37</v>
      </c>
      <c r="H29" s="98" t="s">
        <v>139</v>
      </c>
      <c r="I29" s="108">
        <v>662</v>
      </c>
      <c r="J29" s="108"/>
      <c r="K29" s="113"/>
      <c r="L29" s="114">
        <v>662</v>
      </c>
      <c r="M29" s="114"/>
      <c r="N29" s="113"/>
      <c r="O29" s="113"/>
      <c r="P29" s="114"/>
      <c r="Q29" s="114"/>
      <c r="R29" s="114"/>
      <c r="S29" s="114"/>
      <c r="T29" s="114"/>
      <c r="U29" s="114"/>
      <c r="V29" s="114"/>
      <c r="W29" s="94">
        <v>16797</v>
      </c>
      <c r="X29" s="94">
        <v>3924</v>
      </c>
      <c r="Y29" s="113"/>
    </row>
    <row r="30" s="88" customFormat="1" ht="243.75" spans="1:25">
      <c r="A30" s="94">
        <v>25</v>
      </c>
      <c r="B30" s="94" t="s">
        <v>140</v>
      </c>
      <c r="C30" s="95" t="s">
        <v>141</v>
      </c>
      <c r="D30" s="95" t="s">
        <v>133</v>
      </c>
      <c r="E30" s="95" t="s">
        <v>35</v>
      </c>
      <c r="F30" s="95" t="s">
        <v>142</v>
      </c>
      <c r="G30" s="95" t="s">
        <v>37</v>
      </c>
      <c r="H30" s="98" t="s">
        <v>143</v>
      </c>
      <c r="I30" s="108">
        <v>537</v>
      </c>
      <c r="J30" s="108"/>
      <c r="K30" s="113"/>
      <c r="L30" s="114">
        <v>537</v>
      </c>
      <c r="M30" s="114"/>
      <c r="N30" s="113"/>
      <c r="O30" s="113"/>
      <c r="P30" s="114"/>
      <c r="Q30" s="114"/>
      <c r="R30" s="114"/>
      <c r="S30" s="114"/>
      <c r="T30" s="114"/>
      <c r="U30" s="114"/>
      <c r="V30" s="114"/>
      <c r="W30" s="94">
        <v>7079</v>
      </c>
      <c r="X30" s="94">
        <v>2712</v>
      </c>
      <c r="Y30" s="113"/>
    </row>
    <row r="31" s="88" customFormat="1" ht="281.25" spans="1:25">
      <c r="A31" s="94">
        <v>26</v>
      </c>
      <c r="B31" s="94" t="s">
        <v>144</v>
      </c>
      <c r="C31" s="95" t="s">
        <v>145</v>
      </c>
      <c r="D31" s="95" t="s">
        <v>133</v>
      </c>
      <c r="E31" s="95" t="s">
        <v>35</v>
      </c>
      <c r="F31" s="95" t="s">
        <v>146</v>
      </c>
      <c r="G31" s="95" t="s">
        <v>37</v>
      </c>
      <c r="H31" s="98" t="s">
        <v>147</v>
      </c>
      <c r="I31" s="108">
        <v>1624</v>
      </c>
      <c r="J31" s="108"/>
      <c r="K31" s="113"/>
      <c r="L31" s="114">
        <v>1624</v>
      </c>
      <c r="M31" s="114"/>
      <c r="N31" s="113"/>
      <c r="O31" s="113"/>
      <c r="P31" s="114"/>
      <c r="Q31" s="114"/>
      <c r="R31" s="114"/>
      <c r="S31" s="114"/>
      <c r="T31" s="114"/>
      <c r="U31" s="114"/>
      <c r="V31" s="114"/>
      <c r="W31" s="94">
        <v>10400</v>
      </c>
      <c r="X31" s="94">
        <v>5064</v>
      </c>
      <c r="Y31" s="113"/>
    </row>
    <row r="32" s="88" customFormat="1" ht="262.5" spans="1:25">
      <c r="A32" s="94">
        <v>27</v>
      </c>
      <c r="B32" s="94" t="s">
        <v>148</v>
      </c>
      <c r="C32" s="95" t="s">
        <v>149</v>
      </c>
      <c r="D32" s="95" t="s">
        <v>133</v>
      </c>
      <c r="E32" s="95" t="s">
        <v>35</v>
      </c>
      <c r="F32" s="95" t="s">
        <v>150</v>
      </c>
      <c r="G32" s="95" t="s">
        <v>37</v>
      </c>
      <c r="H32" s="98" t="s">
        <v>151</v>
      </c>
      <c r="I32" s="108">
        <v>988</v>
      </c>
      <c r="J32" s="108"/>
      <c r="K32" s="113"/>
      <c r="L32" s="114">
        <v>988</v>
      </c>
      <c r="M32" s="114"/>
      <c r="N32" s="113"/>
      <c r="O32" s="113"/>
      <c r="P32" s="114"/>
      <c r="Q32" s="114"/>
      <c r="R32" s="114"/>
      <c r="S32" s="114"/>
      <c r="T32" s="114"/>
      <c r="U32" s="114"/>
      <c r="V32" s="114"/>
      <c r="W32" s="94">
        <v>8302</v>
      </c>
      <c r="X32" s="94">
        <v>1253</v>
      </c>
      <c r="Y32" s="113"/>
    </row>
    <row r="33" s="88" customFormat="1" ht="311" customHeight="1" spans="1:25">
      <c r="A33" s="94">
        <v>28</v>
      </c>
      <c r="B33" s="94" t="s">
        <v>152</v>
      </c>
      <c r="C33" s="95" t="s">
        <v>153</v>
      </c>
      <c r="D33" s="95" t="s">
        <v>133</v>
      </c>
      <c r="E33" s="95" t="s">
        <v>35</v>
      </c>
      <c r="F33" s="95" t="s">
        <v>154</v>
      </c>
      <c r="G33" s="95" t="s">
        <v>37</v>
      </c>
      <c r="H33" s="98" t="s">
        <v>155</v>
      </c>
      <c r="I33" s="108">
        <v>783</v>
      </c>
      <c r="J33" s="108"/>
      <c r="K33" s="113"/>
      <c r="L33" s="114">
        <v>783</v>
      </c>
      <c r="M33" s="114"/>
      <c r="N33" s="113"/>
      <c r="O33" s="113"/>
      <c r="P33" s="114"/>
      <c r="Q33" s="114"/>
      <c r="R33" s="114"/>
      <c r="S33" s="114"/>
      <c r="T33" s="114"/>
      <c r="U33" s="114"/>
      <c r="V33" s="114"/>
      <c r="W33" s="94">
        <v>11122</v>
      </c>
      <c r="X33" s="94">
        <v>4502</v>
      </c>
      <c r="Y33" s="113"/>
    </row>
    <row r="34" s="88" customFormat="1" ht="225" spans="1:25">
      <c r="A34" s="94">
        <v>29</v>
      </c>
      <c r="B34" s="94" t="s">
        <v>156</v>
      </c>
      <c r="C34" s="94" t="s">
        <v>157</v>
      </c>
      <c r="D34" s="94" t="s">
        <v>89</v>
      </c>
      <c r="E34" s="94" t="s">
        <v>35</v>
      </c>
      <c r="F34" s="96" t="s">
        <v>158</v>
      </c>
      <c r="G34" s="94" t="s">
        <v>37</v>
      </c>
      <c r="H34" s="97" t="s">
        <v>159</v>
      </c>
      <c r="I34" s="108">
        <v>2000</v>
      </c>
      <c r="J34" s="108"/>
      <c r="K34" s="113"/>
      <c r="L34" s="94"/>
      <c r="M34" s="94">
        <v>2000</v>
      </c>
      <c r="N34" s="113"/>
      <c r="O34" s="113"/>
      <c r="P34" s="94"/>
      <c r="Q34" s="94"/>
      <c r="R34" s="94"/>
      <c r="S34" s="94"/>
      <c r="T34" s="94"/>
      <c r="U34" s="94"/>
      <c r="V34" s="94"/>
      <c r="W34" s="94">
        <v>515</v>
      </c>
      <c r="X34" s="94">
        <v>160</v>
      </c>
      <c r="Y34" s="113"/>
    </row>
    <row r="35" s="88" customFormat="1" ht="90" customHeight="1" spans="1:25">
      <c r="A35" s="94">
        <v>30</v>
      </c>
      <c r="B35" s="101" t="s">
        <v>160</v>
      </c>
      <c r="C35" s="101" t="s">
        <v>161</v>
      </c>
      <c r="D35" s="101" t="s">
        <v>106</v>
      </c>
      <c r="E35" s="101" t="s">
        <v>35</v>
      </c>
      <c r="F35" s="103" t="s">
        <v>162</v>
      </c>
      <c r="G35" s="101" t="s">
        <v>37</v>
      </c>
      <c r="H35" s="105" t="s">
        <v>163</v>
      </c>
      <c r="I35" s="118">
        <v>74</v>
      </c>
      <c r="J35" s="118"/>
      <c r="K35" s="119"/>
      <c r="L35" s="101"/>
      <c r="M35" s="101"/>
      <c r="N35" s="118">
        <v>74</v>
      </c>
      <c r="O35" s="119"/>
      <c r="P35" s="101"/>
      <c r="Q35" s="101"/>
      <c r="R35" s="101"/>
      <c r="S35" s="101"/>
      <c r="T35" s="101"/>
      <c r="U35" s="101"/>
      <c r="V35" s="101"/>
      <c r="W35" s="101">
        <v>20</v>
      </c>
      <c r="X35" s="101">
        <v>10</v>
      </c>
      <c r="Y35" s="119"/>
    </row>
    <row r="36" s="89" customFormat="1" ht="408" customHeight="1" spans="1:25">
      <c r="A36" s="94">
        <v>31</v>
      </c>
      <c r="B36" s="95" t="s">
        <v>164</v>
      </c>
      <c r="C36" s="95" t="s">
        <v>165</v>
      </c>
      <c r="D36" s="95" t="s">
        <v>34</v>
      </c>
      <c r="E36" s="95" t="s">
        <v>35</v>
      </c>
      <c r="F36" s="95" t="s">
        <v>166</v>
      </c>
      <c r="G36" s="95" t="s">
        <v>37</v>
      </c>
      <c r="H36" s="95" t="s">
        <v>167</v>
      </c>
      <c r="I36" s="94">
        <v>4817</v>
      </c>
      <c r="J36" s="95"/>
      <c r="K36" s="95">
        <v>1817</v>
      </c>
      <c r="L36" s="95"/>
      <c r="M36" s="95"/>
      <c r="N36" s="95"/>
      <c r="O36" s="95"/>
      <c r="P36" s="95">
        <v>3000</v>
      </c>
      <c r="Q36" s="95"/>
      <c r="R36" s="95"/>
      <c r="S36" s="95"/>
      <c r="T36" s="95"/>
      <c r="U36" s="95"/>
      <c r="V36" s="95"/>
      <c r="W36" s="95">
        <v>4500</v>
      </c>
      <c r="X36" s="95">
        <v>1400</v>
      </c>
      <c r="Y36" s="113"/>
    </row>
    <row r="37" s="89" customFormat="1" ht="358" customHeight="1" spans="1:25">
      <c r="A37" s="94">
        <v>32</v>
      </c>
      <c r="B37" s="95" t="s">
        <v>168</v>
      </c>
      <c r="C37" s="95" t="s">
        <v>169</v>
      </c>
      <c r="D37" s="95" t="s">
        <v>170</v>
      </c>
      <c r="E37" s="95" t="s">
        <v>35</v>
      </c>
      <c r="F37" s="95" t="s">
        <v>171</v>
      </c>
      <c r="G37" s="95" t="s">
        <v>37</v>
      </c>
      <c r="H37" s="104" t="s">
        <v>172</v>
      </c>
      <c r="I37" s="94">
        <v>47475.13</v>
      </c>
      <c r="J37" s="95">
        <v>7600</v>
      </c>
      <c r="K37" s="95">
        <v>8486</v>
      </c>
      <c r="L37" s="95"/>
      <c r="M37" s="95"/>
      <c r="N37" s="95"/>
      <c r="O37" s="95"/>
      <c r="P37" s="95">
        <v>12000</v>
      </c>
      <c r="Q37" s="95">
        <f>953.12+400</f>
        <v>1353.12</v>
      </c>
      <c r="R37" s="95"/>
      <c r="S37" s="95"/>
      <c r="T37" s="95"/>
      <c r="U37" s="95"/>
      <c r="V37" s="95"/>
      <c r="W37" s="95">
        <v>12800</v>
      </c>
      <c r="X37" s="95">
        <v>4352</v>
      </c>
      <c r="Y37" s="113"/>
    </row>
    <row r="38" s="89" customFormat="1" ht="168.75" spans="1:25">
      <c r="A38" s="94">
        <v>33</v>
      </c>
      <c r="B38" s="95" t="s">
        <v>173</v>
      </c>
      <c r="C38" s="95" t="s">
        <v>174</v>
      </c>
      <c r="D38" s="95" t="s">
        <v>175</v>
      </c>
      <c r="E38" s="95" t="s">
        <v>35</v>
      </c>
      <c r="F38" s="95" t="s">
        <v>176</v>
      </c>
      <c r="G38" s="95" t="s">
        <v>37</v>
      </c>
      <c r="H38" s="95" t="s">
        <v>177</v>
      </c>
      <c r="I38" s="94">
        <v>660</v>
      </c>
      <c r="J38" s="95"/>
      <c r="K38" s="95">
        <v>660</v>
      </c>
      <c r="L38" s="95"/>
      <c r="M38" s="109"/>
      <c r="N38" s="109"/>
      <c r="O38" s="95"/>
      <c r="P38" s="95"/>
      <c r="Q38" s="95"/>
      <c r="R38" s="95"/>
      <c r="S38" s="95"/>
      <c r="T38" s="95"/>
      <c r="U38" s="95"/>
      <c r="V38" s="95"/>
      <c r="W38" s="95">
        <v>1760</v>
      </c>
      <c r="X38" s="95">
        <v>530</v>
      </c>
      <c r="Y38" s="113"/>
    </row>
    <row r="39" s="89" customFormat="1" ht="150" spans="1:25">
      <c r="A39" s="94">
        <v>34</v>
      </c>
      <c r="B39" s="95" t="s">
        <v>178</v>
      </c>
      <c r="C39" s="95" t="s">
        <v>179</v>
      </c>
      <c r="D39" s="95" t="s">
        <v>45</v>
      </c>
      <c r="E39" s="95" t="s">
        <v>35</v>
      </c>
      <c r="F39" s="95" t="s">
        <v>180</v>
      </c>
      <c r="G39" s="95" t="s">
        <v>37</v>
      </c>
      <c r="H39" s="95" t="s">
        <v>181</v>
      </c>
      <c r="I39" s="94">
        <v>305</v>
      </c>
      <c r="J39" s="95"/>
      <c r="K39" s="95">
        <v>305</v>
      </c>
      <c r="L39" s="95"/>
      <c r="M39" s="109"/>
      <c r="N39" s="109"/>
      <c r="O39" s="109"/>
      <c r="P39" s="109"/>
      <c r="Q39" s="109"/>
      <c r="R39" s="109"/>
      <c r="S39" s="109"/>
      <c r="T39" s="109"/>
      <c r="U39" s="109"/>
      <c r="V39" s="109"/>
      <c r="W39" s="95">
        <v>30</v>
      </c>
      <c r="X39" s="95">
        <v>30</v>
      </c>
      <c r="Y39" s="113"/>
    </row>
    <row r="40" s="89" customFormat="1" ht="131.25" spans="1:25">
      <c r="A40" s="94">
        <v>35</v>
      </c>
      <c r="B40" s="95" t="s">
        <v>182</v>
      </c>
      <c r="C40" s="95" t="s">
        <v>183</v>
      </c>
      <c r="D40" s="95" t="s">
        <v>64</v>
      </c>
      <c r="E40" s="95" t="s">
        <v>35</v>
      </c>
      <c r="F40" s="95" t="s">
        <v>184</v>
      </c>
      <c r="G40" s="95" t="s">
        <v>37</v>
      </c>
      <c r="H40" s="95" t="s">
        <v>185</v>
      </c>
      <c r="I40" s="94">
        <v>200</v>
      </c>
      <c r="J40" s="95"/>
      <c r="K40" s="95">
        <v>200</v>
      </c>
      <c r="L40" s="95"/>
      <c r="M40" s="95"/>
      <c r="N40" s="95"/>
      <c r="O40" s="95"/>
      <c r="P40" s="95"/>
      <c r="Q40" s="95"/>
      <c r="R40" s="95"/>
      <c r="S40" s="95"/>
      <c r="T40" s="95"/>
      <c r="U40" s="95"/>
      <c r="V40" s="95"/>
      <c r="W40" s="95">
        <v>10</v>
      </c>
      <c r="X40" s="95">
        <v>10</v>
      </c>
      <c r="Y40" s="113"/>
    </row>
    <row r="41" s="89" customFormat="1" ht="93.75" spans="1:25">
      <c r="A41" s="94">
        <v>36</v>
      </c>
      <c r="B41" s="94" t="s">
        <v>186</v>
      </c>
      <c r="C41" s="94" t="s">
        <v>187</v>
      </c>
      <c r="D41" s="94" t="s">
        <v>106</v>
      </c>
      <c r="E41" s="94" t="s">
        <v>35</v>
      </c>
      <c r="F41" s="94" t="s">
        <v>188</v>
      </c>
      <c r="G41" s="94" t="s">
        <v>37</v>
      </c>
      <c r="H41" s="96" t="s">
        <v>189</v>
      </c>
      <c r="I41" s="94">
        <v>95</v>
      </c>
      <c r="J41" s="95"/>
      <c r="K41" s="95">
        <v>95</v>
      </c>
      <c r="L41" s="95"/>
      <c r="M41" s="95"/>
      <c r="N41" s="95"/>
      <c r="O41" s="95"/>
      <c r="P41" s="95"/>
      <c r="Q41" s="95"/>
      <c r="R41" s="95"/>
      <c r="S41" s="95"/>
      <c r="T41" s="95"/>
      <c r="U41" s="95"/>
      <c r="V41" s="95"/>
      <c r="W41" s="95">
        <v>847</v>
      </c>
      <c r="X41" s="95">
        <v>636</v>
      </c>
      <c r="Y41" s="113"/>
    </row>
    <row r="42" s="89" customFormat="1" ht="112.5" spans="1:25">
      <c r="A42" s="94">
        <v>37</v>
      </c>
      <c r="B42" s="95" t="s">
        <v>190</v>
      </c>
      <c r="C42" s="95" t="s">
        <v>191</v>
      </c>
      <c r="D42" s="95" t="s">
        <v>192</v>
      </c>
      <c r="E42" s="95" t="s">
        <v>35</v>
      </c>
      <c r="F42" s="95" t="s">
        <v>193</v>
      </c>
      <c r="G42" s="95" t="s">
        <v>37</v>
      </c>
      <c r="H42" s="95" t="s">
        <v>194</v>
      </c>
      <c r="I42" s="94">
        <v>101</v>
      </c>
      <c r="J42" s="95"/>
      <c r="K42" s="95">
        <v>101</v>
      </c>
      <c r="L42" s="95"/>
      <c r="M42" s="109"/>
      <c r="N42" s="109"/>
      <c r="O42" s="109"/>
      <c r="P42" s="109"/>
      <c r="Q42" s="109"/>
      <c r="R42" s="109"/>
      <c r="S42" s="109"/>
      <c r="T42" s="109"/>
      <c r="U42" s="109"/>
      <c r="V42" s="109"/>
      <c r="W42" s="95">
        <v>353</v>
      </c>
      <c r="X42" s="95">
        <v>353</v>
      </c>
      <c r="Y42" s="113"/>
    </row>
    <row r="43" s="89" customFormat="1" ht="56.25" spans="1:25">
      <c r="A43" s="94">
        <v>38</v>
      </c>
      <c r="B43" s="95" t="s">
        <v>195</v>
      </c>
      <c r="C43" s="95" t="s">
        <v>196</v>
      </c>
      <c r="D43" s="95" t="s">
        <v>197</v>
      </c>
      <c r="E43" s="95" t="s">
        <v>35</v>
      </c>
      <c r="F43" s="95" t="s">
        <v>198</v>
      </c>
      <c r="G43" s="95" t="s">
        <v>37</v>
      </c>
      <c r="H43" s="95" t="s">
        <v>199</v>
      </c>
      <c r="I43" s="94">
        <v>1300</v>
      </c>
      <c r="J43" s="95">
        <v>800</v>
      </c>
      <c r="K43" s="95">
        <v>500</v>
      </c>
      <c r="L43" s="95"/>
      <c r="M43" s="95"/>
      <c r="N43" s="95"/>
      <c r="O43" s="95"/>
      <c r="P43" s="95"/>
      <c r="Q43" s="95"/>
      <c r="R43" s="95"/>
      <c r="S43" s="95"/>
      <c r="T43" s="95"/>
      <c r="U43" s="95"/>
      <c r="V43" s="95"/>
      <c r="W43" s="95">
        <v>9500</v>
      </c>
      <c r="X43" s="95">
        <v>9500</v>
      </c>
      <c r="Y43" s="113"/>
    </row>
    <row r="44" s="89" customFormat="1" ht="95" customHeight="1" spans="1:25">
      <c r="A44" s="94">
        <v>39</v>
      </c>
      <c r="B44" s="95" t="s">
        <v>200</v>
      </c>
      <c r="C44" s="106" t="s">
        <v>201</v>
      </c>
      <c r="D44" s="95" t="s">
        <v>106</v>
      </c>
      <c r="E44" s="95" t="s">
        <v>35</v>
      </c>
      <c r="F44" s="95" t="s">
        <v>202</v>
      </c>
      <c r="G44" s="95" t="s">
        <v>37</v>
      </c>
      <c r="H44" s="95" t="s">
        <v>203</v>
      </c>
      <c r="I44" s="94">
        <v>640.32</v>
      </c>
      <c r="J44" s="95"/>
      <c r="K44" s="95">
        <v>640.32</v>
      </c>
      <c r="L44" s="95"/>
      <c r="M44" s="95"/>
      <c r="N44" s="95"/>
      <c r="O44" s="95"/>
      <c r="P44" s="95"/>
      <c r="Q44" s="95"/>
      <c r="R44" s="95"/>
      <c r="S44" s="95"/>
      <c r="T44" s="95"/>
      <c r="U44" s="95"/>
      <c r="V44" s="95"/>
      <c r="W44" s="124">
        <v>420</v>
      </c>
      <c r="X44" s="124">
        <v>400</v>
      </c>
      <c r="Y44" s="95"/>
    </row>
    <row r="45" s="89" customFormat="1" ht="56.25" spans="1:25">
      <c r="A45" s="94">
        <v>40</v>
      </c>
      <c r="B45" s="95" t="s">
        <v>204</v>
      </c>
      <c r="C45" s="95" t="s">
        <v>205</v>
      </c>
      <c r="D45" s="95" t="s">
        <v>106</v>
      </c>
      <c r="E45" s="95" t="s">
        <v>35</v>
      </c>
      <c r="F45" s="95" t="s">
        <v>206</v>
      </c>
      <c r="G45" s="95" t="s">
        <v>37</v>
      </c>
      <c r="H45" s="95" t="s">
        <v>207</v>
      </c>
      <c r="I45" s="94">
        <v>410</v>
      </c>
      <c r="J45" s="95"/>
      <c r="K45" s="109"/>
      <c r="L45" s="95">
        <v>410</v>
      </c>
      <c r="M45" s="95"/>
      <c r="N45" s="95"/>
      <c r="O45" s="95"/>
      <c r="P45" s="95"/>
      <c r="Q45" s="95"/>
      <c r="R45" s="95"/>
      <c r="S45" s="95"/>
      <c r="T45" s="95"/>
      <c r="U45" s="95"/>
      <c r="V45" s="95"/>
      <c r="W45" s="95">
        <v>1316</v>
      </c>
      <c r="X45" s="95">
        <v>845</v>
      </c>
      <c r="Y45" s="113"/>
    </row>
    <row r="46" s="90" customFormat="1" ht="337" customHeight="1" spans="1:25">
      <c r="A46" s="94">
        <v>41</v>
      </c>
      <c r="B46" s="95" t="s">
        <v>208</v>
      </c>
      <c r="C46" s="95" t="s">
        <v>209</v>
      </c>
      <c r="D46" s="95" t="s">
        <v>45</v>
      </c>
      <c r="E46" s="95" t="s">
        <v>50</v>
      </c>
      <c r="F46" s="95" t="s">
        <v>210</v>
      </c>
      <c r="G46" s="95" t="s">
        <v>52</v>
      </c>
      <c r="H46" s="95" t="s">
        <v>211</v>
      </c>
      <c r="I46" s="94">
        <v>16987</v>
      </c>
      <c r="J46" s="95"/>
      <c r="K46" s="109"/>
      <c r="L46" s="95"/>
      <c r="M46" s="95"/>
      <c r="N46" s="95"/>
      <c r="O46" s="95"/>
      <c r="P46" s="95">
        <v>7000</v>
      </c>
      <c r="Q46" s="95">
        <v>2448.85</v>
      </c>
      <c r="R46" s="95">
        <v>4140.75</v>
      </c>
      <c r="S46" s="95"/>
      <c r="T46" s="95"/>
      <c r="U46" s="95"/>
      <c r="V46" s="95"/>
      <c r="W46" s="95">
        <v>5100</v>
      </c>
      <c r="X46" s="95">
        <v>5100</v>
      </c>
      <c r="Y46" s="95"/>
    </row>
    <row r="47" s="90" customFormat="1" ht="262.5" spans="1:25">
      <c r="A47" s="94">
        <v>42</v>
      </c>
      <c r="B47" s="102" t="s">
        <v>212</v>
      </c>
      <c r="C47" s="102" t="s">
        <v>213</v>
      </c>
      <c r="D47" s="102" t="s">
        <v>64</v>
      </c>
      <c r="E47" s="102" t="s">
        <v>35</v>
      </c>
      <c r="F47" s="102" t="s">
        <v>214</v>
      </c>
      <c r="G47" s="102" t="s">
        <v>37</v>
      </c>
      <c r="H47" s="102" t="s">
        <v>215</v>
      </c>
      <c r="I47" s="101">
        <v>1900</v>
      </c>
      <c r="J47" s="102"/>
      <c r="K47" s="120"/>
      <c r="L47" s="102"/>
      <c r="M47" s="102"/>
      <c r="N47" s="102"/>
      <c r="O47" s="102"/>
      <c r="P47" s="102">
        <v>1405</v>
      </c>
      <c r="Q47" s="102">
        <v>495</v>
      </c>
      <c r="R47" s="102"/>
      <c r="S47" s="102"/>
      <c r="T47" s="102"/>
      <c r="U47" s="102"/>
      <c r="V47" s="102"/>
      <c r="W47" s="102">
        <v>1650</v>
      </c>
      <c r="X47" s="102">
        <v>1650</v>
      </c>
      <c r="Y47" s="102"/>
    </row>
    <row r="48" s="90" customFormat="1" ht="206.25" spans="1:25">
      <c r="A48" s="94">
        <v>43</v>
      </c>
      <c r="B48" s="95" t="s">
        <v>216</v>
      </c>
      <c r="C48" s="95" t="s">
        <v>217</v>
      </c>
      <c r="D48" s="95" t="s">
        <v>218</v>
      </c>
      <c r="E48" s="95" t="s">
        <v>35</v>
      </c>
      <c r="F48" s="95" t="s">
        <v>219</v>
      </c>
      <c r="G48" s="95" t="s">
        <v>37</v>
      </c>
      <c r="H48" s="95" t="s">
        <v>220</v>
      </c>
      <c r="I48" s="95">
        <v>10801.76</v>
      </c>
      <c r="J48" s="95"/>
      <c r="K48" s="95"/>
      <c r="L48" s="95"/>
      <c r="M48" s="95"/>
      <c r="N48" s="95"/>
      <c r="O48" s="95"/>
      <c r="P48" s="95">
        <v>3805.154</v>
      </c>
      <c r="Q48" s="95"/>
      <c r="R48" s="95"/>
      <c r="S48" s="95"/>
      <c r="T48" s="95"/>
      <c r="U48" s="95"/>
      <c r="V48" s="95"/>
      <c r="W48" s="95">
        <v>180000</v>
      </c>
      <c r="X48" s="95">
        <v>110000</v>
      </c>
      <c r="Y48" s="95"/>
    </row>
    <row r="49" s="90" customFormat="1" ht="70" customHeight="1" spans="1:25">
      <c r="A49" s="94">
        <v>44</v>
      </c>
      <c r="B49" s="94" t="s">
        <v>221</v>
      </c>
      <c r="C49" s="96" t="s">
        <v>222</v>
      </c>
      <c r="D49" s="94" t="s">
        <v>133</v>
      </c>
      <c r="E49" s="94" t="s">
        <v>107</v>
      </c>
      <c r="F49" s="95" t="s">
        <v>223</v>
      </c>
      <c r="G49" s="94" t="s">
        <v>37</v>
      </c>
      <c r="H49" s="97" t="s">
        <v>224</v>
      </c>
      <c r="I49" s="107">
        <v>4200</v>
      </c>
      <c r="J49" s="107"/>
      <c r="K49" s="107"/>
      <c r="L49" s="107"/>
      <c r="M49" s="107"/>
      <c r="N49" s="107"/>
      <c r="O49" s="107"/>
      <c r="P49" s="107">
        <v>597.846</v>
      </c>
      <c r="Q49" s="107"/>
      <c r="R49" s="107"/>
      <c r="S49" s="107"/>
      <c r="T49" s="107"/>
      <c r="U49" s="107"/>
      <c r="V49" s="107"/>
      <c r="W49" s="107">
        <v>1311</v>
      </c>
      <c r="X49" s="107">
        <v>218</v>
      </c>
      <c r="Y49" s="107"/>
    </row>
    <row r="50" s="90" customFormat="1" ht="56.25" spans="1:25">
      <c r="A50" s="94">
        <v>45</v>
      </c>
      <c r="B50" s="107" t="s">
        <v>225</v>
      </c>
      <c r="C50" s="107" t="s">
        <v>226</v>
      </c>
      <c r="D50" s="107" t="s">
        <v>106</v>
      </c>
      <c r="E50" s="107" t="s">
        <v>35</v>
      </c>
      <c r="F50" s="107" t="s">
        <v>227</v>
      </c>
      <c r="G50" s="107" t="s">
        <v>37</v>
      </c>
      <c r="H50" s="107" t="s">
        <v>228</v>
      </c>
      <c r="I50" s="121">
        <v>5316.8</v>
      </c>
      <c r="J50" s="107"/>
      <c r="K50" s="122"/>
      <c r="L50" s="107"/>
      <c r="M50" s="107"/>
      <c r="N50" s="107"/>
      <c r="O50" s="107"/>
      <c r="P50" s="107">
        <v>3597</v>
      </c>
      <c r="Q50" s="107"/>
      <c r="R50" s="107"/>
      <c r="S50" s="107"/>
      <c r="T50" s="107"/>
      <c r="U50" s="107"/>
      <c r="V50" s="107"/>
      <c r="W50" s="107">
        <v>1750</v>
      </c>
      <c r="X50" s="107">
        <v>262</v>
      </c>
      <c r="Y50" s="107"/>
    </row>
    <row r="51" s="88" customFormat="1" ht="56.25" spans="1:25">
      <c r="A51" s="94">
        <v>46</v>
      </c>
      <c r="B51" s="94" t="s">
        <v>229</v>
      </c>
      <c r="C51" s="95" t="s">
        <v>230</v>
      </c>
      <c r="D51" s="108" t="s">
        <v>231</v>
      </c>
      <c r="E51" s="108" t="s">
        <v>50</v>
      </c>
      <c r="F51" s="109" t="s">
        <v>46</v>
      </c>
      <c r="G51" s="96" t="s">
        <v>37</v>
      </c>
      <c r="H51" s="109" t="s">
        <v>230</v>
      </c>
      <c r="I51" s="109">
        <v>6671</v>
      </c>
      <c r="J51" s="113"/>
      <c r="K51" s="113"/>
      <c r="L51" s="113"/>
      <c r="M51" s="113"/>
      <c r="N51" s="113"/>
      <c r="O51" s="113"/>
      <c r="P51" s="113">
        <v>2213</v>
      </c>
      <c r="Q51" s="113"/>
      <c r="R51" s="113"/>
      <c r="S51" s="113"/>
      <c r="T51" s="113"/>
      <c r="U51" s="113"/>
      <c r="V51" s="113"/>
      <c r="W51" s="113"/>
      <c r="X51" s="113"/>
      <c r="Y51" s="113"/>
    </row>
    <row r="52" s="88" customFormat="1" ht="206.25" spans="1:25">
      <c r="A52" s="94">
        <v>47</v>
      </c>
      <c r="B52" s="94" t="s">
        <v>232</v>
      </c>
      <c r="C52" s="96" t="s">
        <v>233</v>
      </c>
      <c r="D52" s="96" t="s">
        <v>234</v>
      </c>
      <c r="E52" s="96" t="s">
        <v>35</v>
      </c>
      <c r="F52" s="96" t="s">
        <v>235</v>
      </c>
      <c r="G52" s="96" t="s">
        <v>37</v>
      </c>
      <c r="H52" s="97" t="s">
        <v>236</v>
      </c>
      <c r="I52" s="114">
        <v>5600</v>
      </c>
      <c r="J52" s="113">
        <v>2111.83</v>
      </c>
      <c r="K52" s="113"/>
      <c r="L52" s="113"/>
      <c r="M52" s="113"/>
      <c r="N52" s="113"/>
      <c r="O52" s="113"/>
      <c r="P52" s="113"/>
      <c r="Q52" s="114">
        <f>1316+952.1</f>
        <v>2268.1</v>
      </c>
      <c r="R52" s="113">
        <v>200.073876</v>
      </c>
      <c r="S52" s="113"/>
      <c r="T52" s="113"/>
      <c r="U52" s="113"/>
      <c r="V52" s="125"/>
      <c r="W52" s="94">
        <v>653</v>
      </c>
      <c r="X52" s="94">
        <v>653</v>
      </c>
      <c r="Y52" s="113"/>
    </row>
    <row r="53" s="88" customFormat="1" ht="187.5" spans="1:25">
      <c r="A53" s="94">
        <v>48</v>
      </c>
      <c r="B53" s="101" t="s">
        <v>237</v>
      </c>
      <c r="C53" s="96" t="s">
        <v>238</v>
      </c>
      <c r="D53" s="94" t="s">
        <v>34</v>
      </c>
      <c r="E53" s="94" t="s">
        <v>35</v>
      </c>
      <c r="F53" s="96" t="s">
        <v>239</v>
      </c>
      <c r="G53" s="95" t="s">
        <v>37</v>
      </c>
      <c r="H53" s="97" t="s">
        <v>240</v>
      </c>
      <c r="I53" s="114">
        <v>865</v>
      </c>
      <c r="J53" s="113"/>
      <c r="K53" s="113"/>
      <c r="L53" s="113"/>
      <c r="M53" s="113"/>
      <c r="N53" s="113"/>
      <c r="O53" s="113"/>
      <c r="P53" s="113"/>
      <c r="Q53" s="114">
        <v>865</v>
      </c>
      <c r="R53" s="113"/>
      <c r="S53" s="113"/>
      <c r="T53" s="113"/>
      <c r="U53" s="113"/>
      <c r="V53" s="125"/>
      <c r="W53" s="94">
        <v>4306</v>
      </c>
      <c r="X53" s="94">
        <v>4306</v>
      </c>
      <c r="Y53" s="113"/>
    </row>
    <row r="54" s="88" customFormat="1" ht="300" spans="1:25">
      <c r="A54" s="94">
        <v>49</v>
      </c>
      <c r="B54" s="94" t="s">
        <v>241</v>
      </c>
      <c r="C54" s="96" t="s">
        <v>242</v>
      </c>
      <c r="D54" s="94" t="s">
        <v>64</v>
      </c>
      <c r="E54" s="94" t="s">
        <v>35</v>
      </c>
      <c r="F54" s="96" t="s">
        <v>243</v>
      </c>
      <c r="G54" s="94" t="s">
        <v>37</v>
      </c>
      <c r="H54" s="97" t="s">
        <v>244</v>
      </c>
      <c r="I54" s="108">
        <v>210</v>
      </c>
      <c r="J54" s="113"/>
      <c r="K54" s="113"/>
      <c r="L54" s="113"/>
      <c r="M54" s="113"/>
      <c r="N54" s="113"/>
      <c r="O54" s="113"/>
      <c r="P54" s="113"/>
      <c r="Q54" s="108">
        <v>210</v>
      </c>
      <c r="R54" s="113"/>
      <c r="S54" s="113"/>
      <c r="T54" s="113"/>
      <c r="U54" s="113"/>
      <c r="V54" s="125"/>
      <c r="W54" s="108">
        <v>193</v>
      </c>
      <c r="X54" s="126">
        <v>63</v>
      </c>
      <c r="Y54" s="113"/>
    </row>
    <row r="55" s="88" customFormat="1" ht="112.5" spans="1:25">
      <c r="A55" s="94">
        <v>50</v>
      </c>
      <c r="B55" s="101" t="s">
        <v>245</v>
      </c>
      <c r="C55" s="96" t="s">
        <v>246</v>
      </c>
      <c r="D55" s="94" t="s">
        <v>175</v>
      </c>
      <c r="E55" s="94" t="s">
        <v>35</v>
      </c>
      <c r="F55" s="96" t="s">
        <v>247</v>
      </c>
      <c r="G55" s="95" t="s">
        <v>37</v>
      </c>
      <c r="H55" s="97" t="s">
        <v>248</v>
      </c>
      <c r="I55" s="114">
        <v>62.5</v>
      </c>
      <c r="J55" s="113"/>
      <c r="K55" s="113"/>
      <c r="L55" s="113"/>
      <c r="M55" s="113"/>
      <c r="N55" s="113"/>
      <c r="O55" s="113"/>
      <c r="P55" s="113"/>
      <c r="Q55" s="114">
        <v>62.5</v>
      </c>
      <c r="R55" s="113"/>
      <c r="S55" s="113"/>
      <c r="T55" s="113"/>
      <c r="U55" s="113"/>
      <c r="V55" s="125"/>
      <c r="W55" s="94">
        <v>250</v>
      </c>
      <c r="X55" s="94">
        <v>75</v>
      </c>
      <c r="Y55" s="113"/>
    </row>
    <row r="56" s="88" customFormat="1" ht="150" spans="1:25">
      <c r="A56" s="94">
        <v>51</v>
      </c>
      <c r="B56" s="94" t="s">
        <v>249</v>
      </c>
      <c r="C56" s="96" t="s">
        <v>250</v>
      </c>
      <c r="D56" s="94" t="s">
        <v>45</v>
      </c>
      <c r="E56" s="94" t="s">
        <v>35</v>
      </c>
      <c r="F56" s="96" t="s">
        <v>51</v>
      </c>
      <c r="G56" s="95" t="s">
        <v>37</v>
      </c>
      <c r="H56" s="97" t="s">
        <v>251</v>
      </c>
      <c r="I56" s="114">
        <v>133.79</v>
      </c>
      <c r="J56" s="113"/>
      <c r="K56" s="113"/>
      <c r="L56" s="113"/>
      <c r="M56" s="113"/>
      <c r="N56" s="113"/>
      <c r="O56" s="113"/>
      <c r="P56" s="113"/>
      <c r="Q56" s="114">
        <v>133.79</v>
      </c>
      <c r="R56" s="113"/>
      <c r="S56" s="113"/>
      <c r="T56" s="113"/>
      <c r="U56" s="113"/>
      <c r="V56" s="125"/>
      <c r="W56" s="123">
        <v>253</v>
      </c>
      <c r="X56" s="123">
        <v>253</v>
      </c>
      <c r="Y56" s="113"/>
    </row>
    <row r="57" s="88" customFormat="1" ht="206.25" spans="1:25">
      <c r="A57" s="94">
        <v>52</v>
      </c>
      <c r="B57" s="94" t="s">
        <v>252</v>
      </c>
      <c r="C57" s="96" t="s">
        <v>253</v>
      </c>
      <c r="D57" s="94" t="s">
        <v>64</v>
      </c>
      <c r="E57" s="94" t="s">
        <v>35</v>
      </c>
      <c r="F57" s="96" t="s">
        <v>254</v>
      </c>
      <c r="G57" s="95" t="s">
        <v>37</v>
      </c>
      <c r="H57" s="97" t="s">
        <v>255</v>
      </c>
      <c r="I57" s="108">
        <v>210.25</v>
      </c>
      <c r="J57" s="113"/>
      <c r="K57" s="113"/>
      <c r="L57" s="113"/>
      <c r="M57" s="113"/>
      <c r="N57" s="113"/>
      <c r="O57" s="113"/>
      <c r="P57" s="113"/>
      <c r="Q57" s="108">
        <v>210.25</v>
      </c>
      <c r="R57" s="113"/>
      <c r="S57" s="113"/>
      <c r="T57" s="113"/>
      <c r="U57" s="113"/>
      <c r="V57" s="125"/>
      <c r="W57" s="113">
        <v>236</v>
      </c>
      <c r="X57" s="113">
        <v>236</v>
      </c>
      <c r="Y57" s="113"/>
    </row>
    <row r="58" s="88" customFormat="1" ht="300" spans="1:25">
      <c r="A58" s="94">
        <v>53</v>
      </c>
      <c r="B58" s="94" t="s">
        <v>256</v>
      </c>
      <c r="C58" s="96" t="s">
        <v>257</v>
      </c>
      <c r="D58" s="94" t="s">
        <v>133</v>
      </c>
      <c r="E58" s="94" t="s">
        <v>50</v>
      </c>
      <c r="F58" s="96" t="s">
        <v>258</v>
      </c>
      <c r="G58" s="95" t="s">
        <v>37</v>
      </c>
      <c r="H58" s="97" t="s">
        <v>259</v>
      </c>
      <c r="I58" s="108">
        <v>3716.88</v>
      </c>
      <c r="J58" s="113"/>
      <c r="K58" s="113"/>
      <c r="L58" s="113"/>
      <c r="M58" s="113"/>
      <c r="N58" s="113"/>
      <c r="O58" s="113"/>
      <c r="P58" s="113"/>
      <c r="Q58" s="108">
        <v>3716.88</v>
      </c>
      <c r="R58" s="113"/>
      <c r="S58" s="113"/>
      <c r="T58" s="113"/>
      <c r="U58" s="113"/>
      <c r="V58" s="125"/>
      <c r="W58" s="113">
        <v>219</v>
      </c>
      <c r="X58" s="113">
        <v>106</v>
      </c>
      <c r="Y58" s="113"/>
    </row>
    <row r="59" s="88" customFormat="1" ht="262.5" spans="1:25">
      <c r="A59" s="94">
        <v>54</v>
      </c>
      <c r="B59" s="94" t="s">
        <v>260</v>
      </c>
      <c r="C59" s="96" t="s">
        <v>261</v>
      </c>
      <c r="D59" s="94" t="s">
        <v>133</v>
      </c>
      <c r="E59" s="94" t="s">
        <v>35</v>
      </c>
      <c r="F59" s="96" t="s">
        <v>262</v>
      </c>
      <c r="G59" s="95" t="s">
        <v>37</v>
      </c>
      <c r="H59" s="98" t="s">
        <v>263</v>
      </c>
      <c r="I59" s="108">
        <v>3646.36</v>
      </c>
      <c r="J59" s="113"/>
      <c r="K59" s="113"/>
      <c r="L59" s="113"/>
      <c r="M59" s="113"/>
      <c r="N59" s="113"/>
      <c r="O59" s="113"/>
      <c r="P59" s="113"/>
      <c r="Q59" s="94">
        <v>3646.36</v>
      </c>
      <c r="R59" s="113"/>
      <c r="S59" s="113"/>
      <c r="T59" s="113"/>
      <c r="U59" s="113"/>
      <c r="V59" s="125"/>
      <c r="W59" s="113">
        <v>560</v>
      </c>
      <c r="X59" s="113">
        <v>168</v>
      </c>
      <c r="Y59" s="113"/>
    </row>
    <row r="60" s="88" customFormat="1" ht="262.5" spans="1:25">
      <c r="A60" s="94">
        <v>55</v>
      </c>
      <c r="B60" s="94" t="s">
        <v>264</v>
      </c>
      <c r="C60" s="96" t="s">
        <v>265</v>
      </c>
      <c r="D60" s="94" t="s">
        <v>133</v>
      </c>
      <c r="E60" s="94" t="s">
        <v>35</v>
      </c>
      <c r="F60" s="96" t="s">
        <v>266</v>
      </c>
      <c r="G60" s="95" t="s">
        <v>37</v>
      </c>
      <c r="H60" s="98" t="s">
        <v>267</v>
      </c>
      <c r="I60" s="108">
        <v>553.64</v>
      </c>
      <c r="J60" s="113"/>
      <c r="K60" s="113"/>
      <c r="L60" s="113"/>
      <c r="M60" s="113"/>
      <c r="N60" s="113"/>
      <c r="O60" s="113"/>
      <c r="P60" s="113"/>
      <c r="Q60" s="94">
        <v>553.64</v>
      </c>
      <c r="R60" s="113"/>
      <c r="S60" s="113"/>
      <c r="T60" s="113"/>
      <c r="U60" s="113"/>
      <c r="V60" s="125"/>
      <c r="W60" s="113">
        <v>4366</v>
      </c>
      <c r="X60" s="113">
        <v>140</v>
      </c>
      <c r="Y60" s="113"/>
    </row>
    <row r="61" s="88" customFormat="1" ht="262.5" spans="1:25">
      <c r="A61" s="94">
        <v>56</v>
      </c>
      <c r="B61" s="94" t="s">
        <v>268</v>
      </c>
      <c r="C61" s="96" t="s">
        <v>269</v>
      </c>
      <c r="D61" s="94" t="s">
        <v>133</v>
      </c>
      <c r="E61" s="94" t="s">
        <v>35</v>
      </c>
      <c r="F61" s="96" t="s">
        <v>270</v>
      </c>
      <c r="G61" s="95" t="s">
        <v>37</v>
      </c>
      <c r="H61" s="97" t="s">
        <v>271</v>
      </c>
      <c r="I61" s="108">
        <v>531.14</v>
      </c>
      <c r="J61" s="113"/>
      <c r="K61" s="113"/>
      <c r="L61" s="113"/>
      <c r="M61" s="113"/>
      <c r="N61" s="113"/>
      <c r="O61" s="113"/>
      <c r="P61" s="113"/>
      <c r="Q61" s="108">
        <v>531.14</v>
      </c>
      <c r="R61" s="113"/>
      <c r="S61" s="113"/>
      <c r="T61" s="113"/>
      <c r="U61" s="113"/>
      <c r="V61" s="125"/>
      <c r="W61" s="113">
        <v>65</v>
      </c>
      <c r="X61" s="113">
        <v>19</v>
      </c>
      <c r="Y61" s="113"/>
    </row>
    <row r="62" s="88" customFormat="1" ht="86" customHeight="1" spans="1:25">
      <c r="A62" s="94">
        <v>57</v>
      </c>
      <c r="B62" s="94" t="s">
        <v>272</v>
      </c>
      <c r="C62" s="96" t="s">
        <v>273</v>
      </c>
      <c r="D62" s="94" t="s">
        <v>89</v>
      </c>
      <c r="E62" s="94" t="s">
        <v>35</v>
      </c>
      <c r="F62" s="96" t="s">
        <v>274</v>
      </c>
      <c r="G62" s="95" t="s">
        <v>37</v>
      </c>
      <c r="H62" s="95" t="s">
        <v>275</v>
      </c>
      <c r="I62" s="114">
        <v>397.38</v>
      </c>
      <c r="J62" s="113"/>
      <c r="K62" s="113"/>
      <c r="L62" s="113"/>
      <c r="M62" s="113"/>
      <c r="N62" s="113"/>
      <c r="O62" s="113"/>
      <c r="P62" s="113"/>
      <c r="Q62" s="114">
        <v>397.38</v>
      </c>
      <c r="R62" s="113"/>
      <c r="S62" s="113"/>
      <c r="T62" s="113"/>
      <c r="U62" s="113"/>
      <c r="V62" s="114"/>
      <c r="W62" s="94">
        <v>2848</v>
      </c>
      <c r="X62" s="94">
        <v>2418</v>
      </c>
      <c r="Y62" s="95"/>
    </row>
    <row r="63" s="88" customFormat="1" ht="187.5" spans="1:25">
      <c r="A63" s="94">
        <v>58</v>
      </c>
      <c r="B63" s="94" t="s">
        <v>276</v>
      </c>
      <c r="C63" s="110" t="s">
        <v>277</v>
      </c>
      <c r="D63" s="110" t="s">
        <v>45</v>
      </c>
      <c r="E63" s="110" t="s">
        <v>35</v>
      </c>
      <c r="F63" s="111" t="s">
        <v>278</v>
      </c>
      <c r="G63" s="111" t="s">
        <v>37</v>
      </c>
      <c r="H63" s="112" t="s">
        <v>279</v>
      </c>
      <c r="I63" s="114">
        <v>518.92</v>
      </c>
      <c r="J63" s="113"/>
      <c r="K63" s="113"/>
      <c r="L63" s="113"/>
      <c r="M63" s="113"/>
      <c r="N63" s="113"/>
      <c r="O63" s="113"/>
      <c r="P63" s="113"/>
      <c r="Q63" s="114">
        <v>518.92</v>
      </c>
      <c r="R63" s="113"/>
      <c r="S63" s="113"/>
      <c r="T63" s="113"/>
      <c r="U63" s="113"/>
      <c r="V63" s="114"/>
      <c r="W63" s="94">
        <v>234</v>
      </c>
      <c r="X63" s="94">
        <v>234</v>
      </c>
      <c r="Y63" s="113"/>
    </row>
    <row r="64" s="88" customFormat="1" ht="375" spans="1:25">
      <c r="A64" s="94">
        <v>59</v>
      </c>
      <c r="B64" s="101" t="s">
        <v>280</v>
      </c>
      <c r="C64" s="101" t="s">
        <v>281</v>
      </c>
      <c r="D64" s="101" t="s">
        <v>282</v>
      </c>
      <c r="E64" s="101" t="s">
        <v>35</v>
      </c>
      <c r="F64" s="101" t="s">
        <v>283</v>
      </c>
      <c r="G64" s="101" t="s">
        <v>37</v>
      </c>
      <c r="H64" s="105" t="s">
        <v>284</v>
      </c>
      <c r="I64" s="101">
        <v>381.3</v>
      </c>
      <c r="J64" s="113"/>
      <c r="K64" s="113"/>
      <c r="L64" s="113"/>
      <c r="M64" s="113"/>
      <c r="N64" s="113"/>
      <c r="O64" s="113"/>
      <c r="P64" s="113"/>
      <c r="Q64" s="94">
        <v>198</v>
      </c>
      <c r="R64" s="113"/>
      <c r="S64" s="113"/>
      <c r="T64" s="113"/>
      <c r="U64" s="108"/>
      <c r="V64" s="94">
        <v>183.3</v>
      </c>
      <c r="W64" s="94">
        <v>463</v>
      </c>
      <c r="X64" s="94">
        <v>110</v>
      </c>
      <c r="Y64" s="113"/>
    </row>
    <row r="65" s="88" customFormat="1" ht="112.5" spans="1:25">
      <c r="A65" s="94">
        <v>60</v>
      </c>
      <c r="B65" s="101" t="s">
        <v>285</v>
      </c>
      <c r="C65" s="96" t="s">
        <v>286</v>
      </c>
      <c r="D65" s="94" t="s">
        <v>282</v>
      </c>
      <c r="E65" s="94" t="s">
        <v>50</v>
      </c>
      <c r="F65" s="96" t="s">
        <v>287</v>
      </c>
      <c r="G65" s="95" t="s">
        <v>37</v>
      </c>
      <c r="H65" s="97" t="s">
        <v>288</v>
      </c>
      <c r="I65" s="114">
        <v>232.74</v>
      </c>
      <c r="J65" s="113"/>
      <c r="K65" s="113"/>
      <c r="L65" s="113"/>
      <c r="M65" s="113"/>
      <c r="N65" s="113"/>
      <c r="O65" s="113"/>
      <c r="P65" s="113"/>
      <c r="Q65" s="114">
        <v>232.74</v>
      </c>
      <c r="R65" s="113"/>
      <c r="S65" s="113"/>
      <c r="T65" s="113"/>
      <c r="U65" s="113"/>
      <c r="V65" s="114"/>
      <c r="W65" s="123">
        <v>500</v>
      </c>
      <c r="X65" s="123">
        <v>150</v>
      </c>
      <c r="Y65" s="95"/>
    </row>
    <row r="66" s="88" customFormat="1" ht="409.5" spans="1:25">
      <c r="A66" s="94">
        <v>61</v>
      </c>
      <c r="B66" s="94" t="s">
        <v>289</v>
      </c>
      <c r="C66" s="94" t="s">
        <v>290</v>
      </c>
      <c r="D66" s="94" t="s">
        <v>282</v>
      </c>
      <c r="E66" s="94" t="s">
        <v>291</v>
      </c>
      <c r="F66" s="96" t="s">
        <v>292</v>
      </c>
      <c r="G66" s="94" t="s">
        <v>293</v>
      </c>
      <c r="H66" s="97" t="s">
        <v>294</v>
      </c>
      <c r="I66" s="94">
        <v>46.37</v>
      </c>
      <c r="J66" s="113"/>
      <c r="K66" s="113"/>
      <c r="L66" s="113"/>
      <c r="M66" s="113"/>
      <c r="N66" s="113"/>
      <c r="O66" s="113"/>
      <c r="P66" s="113"/>
      <c r="Q66" s="94">
        <v>46.37</v>
      </c>
      <c r="R66" s="113"/>
      <c r="S66" s="113"/>
      <c r="T66" s="113"/>
      <c r="U66" s="113"/>
      <c r="V66" s="94"/>
      <c r="W66" s="94">
        <v>80</v>
      </c>
      <c r="X66" s="94">
        <v>48</v>
      </c>
      <c r="Y66" s="113"/>
    </row>
    <row r="67" s="88" customFormat="1" ht="112.5" spans="1:25">
      <c r="A67" s="94">
        <v>62</v>
      </c>
      <c r="B67" s="94" t="s">
        <v>295</v>
      </c>
      <c r="C67" s="96" t="s">
        <v>296</v>
      </c>
      <c r="D67" s="96" t="s">
        <v>282</v>
      </c>
      <c r="E67" s="96" t="s">
        <v>35</v>
      </c>
      <c r="F67" s="96" t="s">
        <v>297</v>
      </c>
      <c r="G67" s="96" t="s">
        <v>37</v>
      </c>
      <c r="H67" s="97" t="s">
        <v>298</v>
      </c>
      <c r="I67" s="113">
        <v>130.1</v>
      </c>
      <c r="J67" s="113"/>
      <c r="K67" s="113"/>
      <c r="L67" s="113"/>
      <c r="M67" s="113"/>
      <c r="N67" s="113"/>
      <c r="O67" s="113"/>
      <c r="P67" s="113"/>
      <c r="Q67" s="108">
        <v>130.1</v>
      </c>
      <c r="R67" s="113"/>
      <c r="S67" s="113"/>
      <c r="T67" s="113"/>
      <c r="U67" s="113"/>
      <c r="V67" s="113"/>
      <c r="W67" s="108">
        <v>470</v>
      </c>
      <c r="X67" s="108">
        <v>141</v>
      </c>
      <c r="Y67" s="113"/>
    </row>
    <row r="68" s="90" customFormat="1" ht="206.25" spans="1:25">
      <c r="A68" s="94">
        <v>63</v>
      </c>
      <c r="B68" s="102" t="s">
        <v>299</v>
      </c>
      <c r="C68" s="102" t="s">
        <v>300</v>
      </c>
      <c r="D68" s="102" t="s">
        <v>64</v>
      </c>
      <c r="E68" s="102" t="s">
        <v>35</v>
      </c>
      <c r="F68" s="102" t="s">
        <v>301</v>
      </c>
      <c r="G68" s="102" t="s">
        <v>37</v>
      </c>
      <c r="H68" s="102" t="s">
        <v>302</v>
      </c>
      <c r="I68" s="101">
        <v>500</v>
      </c>
      <c r="J68" s="102">
        <v>183.17</v>
      </c>
      <c r="K68" s="120"/>
      <c r="L68" s="102"/>
      <c r="M68" s="102"/>
      <c r="N68" s="102"/>
      <c r="O68" s="102"/>
      <c r="P68" s="102"/>
      <c r="Q68" s="102">
        <f>I68-J68</f>
        <v>316.83</v>
      </c>
      <c r="R68" s="102"/>
      <c r="S68" s="102"/>
      <c r="T68" s="102"/>
      <c r="U68" s="102"/>
      <c r="V68" s="102"/>
      <c r="W68" s="102">
        <v>125</v>
      </c>
      <c r="X68" s="102">
        <v>125</v>
      </c>
      <c r="Y68" s="149"/>
    </row>
    <row r="69" s="88" customFormat="1" ht="75" spans="1:25">
      <c r="A69" s="94">
        <v>64</v>
      </c>
      <c r="B69" s="95" t="s">
        <v>303</v>
      </c>
      <c r="C69" s="95" t="s">
        <v>304</v>
      </c>
      <c r="D69" s="95" t="s">
        <v>133</v>
      </c>
      <c r="E69" s="95" t="s">
        <v>35</v>
      </c>
      <c r="F69" s="95" t="s">
        <v>305</v>
      </c>
      <c r="G69" s="95" t="s">
        <v>37</v>
      </c>
      <c r="H69" s="95" t="s">
        <v>306</v>
      </c>
      <c r="I69" s="94">
        <v>1550.1</v>
      </c>
      <c r="J69" s="95"/>
      <c r="K69" s="109"/>
      <c r="L69" s="95"/>
      <c r="M69" s="95"/>
      <c r="N69" s="95"/>
      <c r="O69" s="95"/>
      <c r="P69" s="95"/>
      <c r="Q69" s="95">
        <v>620</v>
      </c>
      <c r="R69" s="95"/>
      <c r="S69" s="95"/>
      <c r="T69" s="95"/>
      <c r="U69" s="95"/>
      <c r="V69" s="95"/>
      <c r="W69" s="95">
        <v>253</v>
      </c>
      <c r="X69" s="95">
        <v>68</v>
      </c>
      <c r="Y69" s="149"/>
    </row>
    <row r="70" s="88" customFormat="1" ht="82" customHeight="1" spans="1:25">
      <c r="A70" s="94">
        <v>65</v>
      </c>
      <c r="B70" s="95" t="s">
        <v>307</v>
      </c>
      <c r="C70" s="95" t="s">
        <v>308</v>
      </c>
      <c r="D70" s="95" t="s">
        <v>133</v>
      </c>
      <c r="E70" s="95" t="s">
        <v>35</v>
      </c>
      <c r="F70" s="95" t="s">
        <v>73</v>
      </c>
      <c r="G70" s="95" t="s">
        <v>37</v>
      </c>
      <c r="H70" s="128" t="s">
        <v>309</v>
      </c>
      <c r="I70" s="94">
        <v>265</v>
      </c>
      <c r="J70" s="95"/>
      <c r="K70" s="109"/>
      <c r="L70" s="95"/>
      <c r="M70" s="95"/>
      <c r="N70" s="95"/>
      <c r="O70" s="95"/>
      <c r="P70" s="95"/>
      <c r="Q70" s="95">
        <v>79</v>
      </c>
      <c r="R70" s="95">
        <v>166.483337</v>
      </c>
      <c r="S70" s="95"/>
      <c r="T70" s="95"/>
      <c r="U70" s="95"/>
      <c r="V70" s="95"/>
      <c r="W70" s="95">
        <v>1866</v>
      </c>
      <c r="X70" s="95">
        <v>1120</v>
      </c>
      <c r="Y70" s="149"/>
    </row>
    <row r="71" s="88" customFormat="1" ht="93.75" spans="1:25">
      <c r="A71" s="94">
        <v>66</v>
      </c>
      <c r="B71" s="95" t="s">
        <v>310</v>
      </c>
      <c r="C71" s="95" t="s">
        <v>311</v>
      </c>
      <c r="D71" s="95" t="s">
        <v>133</v>
      </c>
      <c r="E71" s="95" t="s">
        <v>35</v>
      </c>
      <c r="F71" s="95" t="s">
        <v>312</v>
      </c>
      <c r="G71" s="95" t="s">
        <v>37</v>
      </c>
      <c r="H71" s="95" t="s">
        <v>313</v>
      </c>
      <c r="I71" s="94">
        <v>370</v>
      </c>
      <c r="J71" s="95"/>
      <c r="K71" s="109"/>
      <c r="L71" s="95"/>
      <c r="M71" s="95"/>
      <c r="N71" s="95"/>
      <c r="O71" s="95"/>
      <c r="P71" s="95"/>
      <c r="Q71" s="95">
        <v>150</v>
      </c>
      <c r="R71" s="95"/>
      <c r="S71" s="95"/>
      <c r="T71" s="95"/>
      <c r="U71" s="95"/>
      <c r="V71" s="95"/>
      <c r="W71" s="95">
        <v>1052</v>
      </c>
      <c r="X71" s="95">
        <v>724</v>
      </c>
      <c r="Y71" s="149"/>
    </row>
    <row r="72" s="88" customFormat="1" ht="225" spans="1:25">
      <c r="A72" s="94">
        <v>67</v>
      </c>
      <c r="B72" s="102" t="s">
        <v>314</v>
      </c>
      <c r="C72" s="102" t="s">
        <v>265</v>
      </c>
      <c r="D72" s="95" t="s">
        <v>133</v>
      </c>
      <c r="E72" s="102" t="s">
        <v>35</v>
      </c>
      <c r="F72" s="102" t="s">
        <v>315</v>
      </c>
      <c r="G72" s="102" t="s">
        <v>37</v>
      </c>
      <c r="H72" s="102" t="s">
        <v>316</v>
      </c>
      <c r="I72" s="101">
        <v>1220</v>
      </c>
      <c r="J72" s="102"/>
      <c r="K72" s="120"/>
      <c r="L72" s="102"/>
      <c r="M72" s="102"/>
      <c r="N72" s="102"/>
      <c r="O72" s="102"/>
      <c r="P72" s="102"/>
      <c r="Q72" s="102">
        <v>450</v>
      </c>
      <c r="R72" s="102"/>
      <c r="S72" s="102"/>
      <c r="T72" s="102"/>
      <c r="U72" s="102"/>
      <c r="V72" s="102"/>
      <c r="W72" s="102">
        <v>12772</v>
      </c>
      <c r="X72" s="102">
        <v>6757</v>
      </c>
      <c r="Y72" s="149"/>
    </row>
    <row r="73" s="88" customFormat="1" ht="62" customHeight="1" spans="1:25">
      <c r="A73" s="94">
        <v>68</v>
      </c>
      <c r="B73" s="128" t="s">
        <v>317</v>
      </c>
      <c r="C73" s="128" t="s">
        <v>318</v>
      </c>
      <c r="D73" s="95" t="s">
        <v>133</v>
      </c>
      <c r="E73" s="102" t="s">
        <v>35</v>
      </c>
      <c r="F73" s="128" t="s">
        <v>262</v>
      </c>
      <c r="G73" s="102" t="s">
        <v>37</v>
      </c>
      <c r="H73" s="128" t="s">
        <v>319</v>
      </c>
      <c r="I73" s="77">
        <v>650</v>
      </c>
      <c r="J73" s="128"/>
      <c r="K73" s="128"/>
      <c r="L73" s="128"/>
      <c r="M73" s="128"/>
      <c r="N73" s="128"/>
      <c r="O73" s="128"/>
      <c r="P73" s="128"/>
      <c r="Q73" s="128">
        <v>200</v>
      </c>
      <c r="R73" s="128">
        <v>259.774971</v>
      </c>
      <c r="S73" s="128"/>
      <c r="T73" s="128"/>
      <c r="U73" s="128"/>
      <c r="V73" s="128"/>
      <c r="W73" s="128">
        <v>14811</v>
      </c>
      <c r="X73" s="128">
        <v>9492</v>
      </c>
      <c r="Y73" s="149"/>
    </row>
    <row r="74" s="88" customFormat="1" ht="62" customHeight="1" spans="1:25">
      <c r="A74" s="94">
        <v>69</v>
      </c>
      <c r="B74" s="128" t="s">
        <v>320</v>
      </c>
      <c r="C74" s="128" t="s">
        <v>321</v>
      </c>
      <c r="D74" s="95" t="s">
        <v>133</v>
      </c>
      <c r="E74" s="95" t="s">
        <v>35</v>
      </c>
      <c r="F74" s="128" t="s">
        <v>305</v>
      </c>
      <c r="G74" s="95" t="s">
        <v>37</v>
      </c>
      <c r="H74" s="128" t="s">
        <v>322</v>
      </c>
      <c r="I74" s="77">
        <v>550</v>
      </c>
      <c r="J74" s="128"/>
      <c r="K74" s="128"/>
      <c r="L74" s="128"/>
      <c r="M74" s="128"/>
      <c r="N74" s="128"/>
      <c r="O74" s="128"/>
      <c r="P74" s="128"/>
      <c r="Q74" s="128">
        <v>200</v>
      </c>
      <c r="R74" s="128"/>
      <c r="S74" s="128"/>
      <c r="T74" s="128"/>
      <c r="U74" s="128"/>
      <c r="V74" s="128"/>
      <c r="W74" s="128">
        <v>2181</v>
      </c>
      <c r="X74" s="128">
        <v>1442</v>
      </c>
      <c r="Y74" s="149"/>
    </row>
    <row r="75" s="88" customFormat="1" ht="57" customHeight="1" spans="1:25">
      <c r="A75" s="94">
        <v>70</v>
      </c>
      <c r="B75" s="128" t="s">
        <v>323</v>
      </c>
      <c r="C75" s="128" t="s">
        <v>324</v>
      </c>
      <c r="D75" s="96" t="s">
        <v>234</v>
      </c>
      <c r="E75" s="95" t="s">
        <v>35</v>
      </c>
      <c r="F75" s="128" t="s">
        <v>90</v>
      </c>
      <c r="G75" s="95" t="s">
        <v>37</v>
      </c>
      <c r="H75" s="128" t="s">
        <v>325</v>
      </c>
      <c r="I75" s="117">
        <v>200</v>
      </c>
      <c r="J75" s="144"/>
      <c r="K75" s="144"/>
      <c r="L75" s="144"/>
      <c r="M75" s="144"/>
      <c r="N75" s="144"/>
      <c r="O75" s="144"/>
      <c r="P75" s="144"/>
      <c r="Q75" s="144">
        <v>80</v>
      </c>
      <c r="R75" s="144"/>
      <c r="S75" s="144"/>
      <c r="T75" s="144"/>
      <c r="U75" s="144"/>
      <c r="V75" s="144"/>
      <c r="W75" s="144">
        <v>1566</v>
      </c>
      <c r="X75" s="144">
        <v>1231</v>
      </c>
      <c r="Y75" s="142"/>
    </row>
    <row r="76" s="7" customFormat="1" ht="302" customHeight="1" spans="1:25">
      <c r="A76" s="10">
        <v>71</v>
      </c>
      <c r="B76" s="49" t="s">
        <v>326</v>
      </c>
      <c r="C76" s="129" t="s">
        <v>327</v>
      </c>
      <c r="D76" s="49" t="s">
        <v>64</v>
      </c>
      <c r="E76" s="49" t="s">
        <v>35</v>
      </c>
      <c r="F76" s="50" t="s">
        <v>328</v>
      </c>
      <c r="G76" s="130" t="s">
        <v>37</v>
      </c>
      <c r="H76" s="50" t="s">
        <v>329</v>
      </c>
      <c r="I76" s="145">
        <v>4000</v>
      </c>
      <c r="J76" s="146">
        <v>323</v>
      </c>
      <c r="K76" s="75"/>
      <c r="L76" s="146"/>
      <c r="M76" s="146">
        <v>1207</v>
      </c>
      <c r="N76" s="146">
        <v>90</v>
      </c>
      <c r="O76" s="72"/>
      <c r="P76" s="147"/>
      <c r="Q76" s="147">
        <v>1420</v>
      </c>
      <c r="R76" s="147"/>
      <c r="S76" s="147"/>
      <c r="T76" s="147"/>
      <c r="U76" s="147"/>
      <c r="V76" s="147"/>
      <c r="W76" s="84">
        <v>3135</v>
      </c>
      <c r="X76" s="84">
        <v>3135</v>
      </c>
      <c r="Y76" s="72"/>
    </row>
    <row r="77" s="88" customFormat="1" ht="126" customHeight="1" spans="1:25">
      <c r="A77" s="94">
        <v>72</v>
      </c>
      <c r="B77" s="47" t="s">
        <v>330</v>
      </c>
      <c r="C77" s="48" t="s">
        <v>331</v>
      </c>
      <c r="D77" s="47" t="s">
        <v>64</v>
      </c>
      <c r="E77" s="47" t="s">
        <v>332</v>
      </c>
      <c r="F77" s="131" t="s">
        <v>328</v>
      </c>
      <c r="G77" s="51" t="s">
        <v>37</v>
      </c>
      <c r="H77" s="132" t="s">
        <v>333</v>
      </c>
      <c r="I77" s="47">
        <v>380</v>
      </c>
      <c r="J77" s="47">
        <v>380</v>
      </c>
      <c r="K77" s="144"/>
      <c r="L77" s="77"/>
      <c r="M77" s="77"/>
      <c r="N77" s="148"/>
      <c r="O77" s="142"/>
      <c r="P77" s="77"/>
      <c r="Q77" s="77"/>
      <c r="R77" s="77"/>
      <c r="S77" s="77"/>
      <c r="T77" s="77"/>
      <c r="U77" s="77"/>
      <c r="V77" s="77"/>
      <c r="W77" s="47">
        <v>3030</v>
      </c>
      <c r="X77" s="47">
        <v>3030</v>
      </c>
      <c r="Y77" s="142"/>
    </row>
    <row r="78" ht="108" spans="1:25">
      <c r="A78" s="94">
        <v>73</v>
      </c>
      <c r="B78" s="131" t="s">
        <v>334</v>
      </c>
      <c r="C78" s="133" t="s">
        <v>335</v>
      </c>
      <c r="D78" s="133" t="s">
        <v>64</v>
      </c>
      <c r="E78" s="133" t="s">
        <v>35</v>
      </c>
      <c r="F78" s="134" t="s">
        <v>336</v>
      </c>
      <c r="G78" s="134" t="s">
        <v>37</v>
      </c>
      <c r="H78" s="135" t="s">
        <v>337</v>
      </c>
      <c r="I78" s="57">
        <v>900</v>
      </c>
      <c r="J78" s="142"/>
      <c r="K78" s="142"/>
      <c r="L78" s="142"/>
      <c r="M78" s="142"/>
      <c r="N78" s="142"/>
      <c r="O78" s="142"/>
      <c r="P78" s="142"/>
      <c r="Q78" s="142"/>
      <c r="R78" s="142"/>
      <c r="S78" s="142"/>
      <c r="T78" s="142"/>
      <c r="U78" s="142"/>
      <c r="V78" s="142"/>
      <c r="W78" s="142">
        <v>1000</v>
      </c>
      <c r="X78" s="142">
        <v>1000</v>
      </c>
      <c r="Y78" s="142"/>
    </row>
    <row r="79" ht="358" customHeight="1" spans="1:25">
      <c r="A79" s="94">
        <v>74</v>
      </c>
      <c r="B79" s="136" t="s">
        <v>338</v>
      </c>
      <c r="C79" s="137" t="s">
        <v>339</v>
      </c>
      <c r="D79" s="137" t="s">
        <v>45</v>
      </c>
      <c r="E79" s="137" t="s">
        <v>35</v>
      </c>
      <c r="F79" s="138" t="s">
        <v>340</v>
      </c>
      <c r="G79" s="136" t="s">
        <v>37</v>
      </c>
      <c r="H79" s="139" t="s">
        <v>341</v>
      </c>
      <c r="I79" s="140">
        <v>3181</v>
      </c>
      <c r="J79" s="142"/>
      <c r="K79" s="142"/>
      <c r="L79" s="142"/>
      <c r="M79" s="142"/>
      <c r="N79" s="142"/>
      <c r="O79" s="142"/>
      <c r="P79" s="142"/>
      <c r="Q79" s="142"/>
      <c r="R79" s="142"/>
      <c r="S79" s="142"/>
      <c r="T79" s="142"/>
      <c r="U79" s="142"/>
      <c r="V79" s="142"/>
      <c r="W79" s="142">
        <v>25000</v>
      </c>
      <c r="X79" s="142">
        <v>25000</v>
      </c>
      <c r="Y79" s="142"/>
    </row>
    <row r="80" ht="283.5" spans="1:25">
      <c r="A80" s="94">
        <v>75</v>
      </c>
      <c r="B80" s="140" t="s">
        <v>342</v>
      </c>
      <c r="C80" s="17" t="s">
        <v>343</v>
      </c>
      <c r="D80" s="17" t="s">
        <v>282</v>
      </c>
      <c r="E80" s="17" t="s">
        <v>35</v>
      </c>
      <c r="F80" s="141" t="s">
        <v>344</v>
      </c>
      <c r="G80" s="140" t="s">
        <v>37</v>
      </c>
      <c r="H80" s="58" t="s">
        <v>345</v>
      </c>
      <c r="I80" s="148">
        <v>912</v>
      </c>
      <c r="J80" s="142"/>
      <c r="K80" s="142"/>
      <c r="L80" s="142"/>
      <c r="M80" s="142"/>
      <c r="N80" s="142"/>
      <c r="O80" s="142"/>
      <c r="P80" s="142"/>
      <c r="Q80" s="142"/>
      <c r="R80" s="142"/>
      <c r="S80" s="142"/>
      <c r="T80" s="142"/>
      <c r="U80" s="142"/>
      <c r="V80" s="142">
        <v>200</v>
      </c>
      <c r="W80" s="142">
        <v>120</v>
      </c>
      <c r="X80" s="142">
        <v>30</v>
      </c>
      <c r="Y80" s="142"/>
    </row>
    <row r="81" ht="101.25" spans="1:25">
      <c r="A81" s="94">
        <v>76</v>
      </c>
      <c r="B81" s="140" t="s">
        <v>87</v>
      </c>
      <c r="C81" s="55" t="s">
        <v>346</v>
      </c>
      <c r="D81" s="55" t="s">
        <v>89</v>
      </c>
      <c r="E81" s="55" t="s">
        <v>35</v>
      </c>
      <c r="F81" s="56" t="s">
        <v>347</v>
      </c>
      <c r="G81" s="55" t="s">
        <v>37</v>
      </c>
      <c r="H81" s="58" t="s">
        <v>348</v>
      </c>
      <c r="I81" s="57">
        <v>2000</v>
      </c>
      <c r="J81" s="142"/>
      <c r="K81" s="142"/>
      <c r="L81" s="142"/>
      <c r="M81" s="142"/>
      <c r="N81" s="142"/>
      <c r="O81" s="142"/>
      <c r="P81" s="142"/>
      <c r="Q81" s="142"/>
      <c r="R81" s="142"/>
      <c r="S81" s="142"/>
      <c r="T81" s="142"/>
      <c r="U81" s="142"/>
      <c r="V81" s="142"/>
      <c r="W81" s="142">
        <v>300</v>
      </c>
      <c r="X81" s="142">
        <v>90</v>
      </c>
      <c r="Y81" s="142"/>
    </row>
    <row r="82" s="88" customFormat="1" ht="306" customHeight="1" spans="1:25">
      <c r="A82" s="94">
        <v>77</v>
      </c>
      <c r="B82" s="140" t="s">
        <v>349</v>
      </c>
      <c r="C82" s="55" t="s">
        <v>350</v>
      </c>
      <c r="D82" s="55" t="s">
        <v>64</v>
      </c>
      <c r="E82" s="55" t="s">
        <v>35</v>
      </c>
      <c r="F82" s="56" t="s">
        <v>301</v>
      </c>
      <c r="G82" s="57" t="s">
        <v>37</v>
      </c>
      <c r="H82" s="58" t="s">
        <v>351</v>
      </c>
      <c r="I82" s="80">
        <v>11650</v>
      </c>
      <c r="J82" s="142"/>
      <c r="K82" s="142"/>
      <c r="L82" s="142"/>
      <c r="M82" s="142"/>
      <c r="N82" s="142"/>
      <c r="O82" s="142"/>
      <c r="P82" s="142"/>
      <c r="Q82" s="142">
        <v>2625.64</v>
      </c>
      <c r="R82" s="142"/>
      <c r="S82" s="142"/>
      <c r="T82" s="142"/>
      <c r="U82" s="142"/>
      <c r="V82" s="142">
        <v>6650</v>
      </c>
      <c r="W82" s="142">
        <v>2250</v>
      </c>
      <c r="X82" s="142">
        <v>2080</v>
      </c>
      <c r="Y82" s="142"/>
    </row>
    <row r="83" s="88" customFormat="1" ht="121.5" spans="1:25">
      <c r="A83" s="94">
        <v>78</v>
      </c>
      <c r="B83" s="140" t="s">
        <v>352</v>
      </c>
      <c r="C83" s="55" t="s">
        <v>353</v>
      </c>
      <c r="D83" s="55" t="s">
        <v>175</v>
      </c>
      <c r="E83" s="55" t="s">
        <v>35</v>
      </c>
      <c r="F83" s="56" t="s">
        <v>354</v>
      </c>
      <c r="G83" s="57" t="s">
        <v>37</v>
      </c>
      <c r="H83" s="58" t="s">
        <v>355</v>
      </c>
      <c r="I83" s="80">
        <v>60</v>
      </c>
      <c r="J83" s="142"/>
      <c r="K83" s="142"/>
      <c r="L83" s="142"/>
      <c r="M83" s="142"/>
      <c r="N83" s="142"/>
      <c r="O83" s="142"/>
      <c r="P83" s="142"/>
      <c r="Q83" s="142">
        <v>60</v>
      </c>
      <c r="R83" s="142"/>
      <c r="S83" s="142"/>
      <c r="T83" s="142"/>
      <c r="U83" s="142"/>
      <c r="V83" s="142"/>
      <c r="W83" s="142">
        <v>12</v>
      </c>
      <c r="X83" s="142">
        <v>12</v>
      </c>
      <c r="Y83" s="142"/>
    </row>
    <row r="84" ht="101" customHeight="1" spans="1:25">
      <c r="A84" s="142">
        <v>79</v>
      </c>
      <c r="B84" s="142" t="s">
        <v>83</v>
      </c>
      <c r="C84" s="55" t="s">
        <v>356</v>
      </c>
      <c r="D84" s="142" t="s">
        <v>45</v>
      </c>
      <c r="E84" s="142" t="s">
        <v>35</v>
      </c>
      <c r="F84" s="56" t="s">
        <v>51</v>
      </c>
      <c r="G84" s="57" t="s">
        <v>37</v>
      </c>
      <c r="H84" s="143" t="s">
        <v>357</v>
      </c>
      <c r="I84" s="148">
        <v>300</v>
      </c>
      <c r="J84" s="142"/>
      <c r="K84" s="142"/>
      <c r="L84" s="142"/>
      <c r="M84" s="142"/>
      <c r="N84" s="142"/>
      <c r="O84" s="142"/>
      <c r="P84" s="142"/>
      <c r="Q84" s="142">
        <v>300</v>
      </c>
      <c r="R84" s="142"/>
      <c r="S84" s="142"/>
      <c r="T84" s="142"/>
      <c r="U84" s="142"/>
      <c r="V84" s="142"/>
      <c r="W84" s="148">
        <v>16000</v>
      </c>
      <c r="X84" s="148">
        <v>12000</v>
      </c>
      <c r="Y84" s="142"/>
    </row>
  </sheetData>
  <mergeCells count="16">
    <mergeCell ref="A1:X1"/>
    <mergeCell ref="J2:V2"/>
    <mergeCell ref="W2:X2"/>
    <mergeCell ref="J3:N3"/>
    <mergeCell ref="O3:V3"/>
    <mergeCell ref="W3:X3"/>
    <mergeCell ref="A2:A4"/>
    <mergeCell ref="B2:B4"/>
    <mergeCell ref="C2:C4"/>
    <mergeCell ref="D2:D4"/>
    <mergeCell ref="E2:E4"/>
    <mergeCell ref="F2:F4"/>
    <mergeCell ref="G2:G4"/>
    <mergeCell ref="H2:H4"/>
    <mergeCell ref="I2:I4"/>
    <mergeCell ref="Y2:Y4"/>
  </mergeCells>
  <pageMargins left="0.751388888888889" right="0.751388888888889" top="1" bottom="1" header="0.5" footer="0.5"/>
  <pageSetup paperSize="8"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1"/>
  <sheetViews>
    <sheetView zoomScale="50" zoomScaleNormal="50" workbookViewId="0">
      <pane ySplit="4" topLeftCell="A5" activePane="bottomLeft" state="frozen"/>
      <selection/>
      <selection pane="bottomLeft" activeCell="AG6" sqref="AG6"/>
    </sheetView>
  </sheetViews>
  <sheetFormatPr defaultColWidth="8.8" defaultRowHeight="14.25"/>
  <cols>
    <col min="1" max="1" width="6.55" style="7" customWidth="1"/>
    <col min="2" max="2" width="10.4333333333333" style="7" customWidth="1"/>
    <col min="3" max="3" width="18.4083333333333" style="7" customWidth="1"/>
    <col min="4" max="5" width="7.35833333333333" style="7" customWidth="1"/>
    <col min="6" max="6" width="21.25" style="7" customWidth="1"/>
    <col min="7" max="7" width="10.8416666666667" style="7" customWidth="1"/>
    <col min="8" max="8" width="76.0833333333333" style="7" customWidth="1"/>
    <col min="9" max="10" width="13.9083333333333" style="7" customWidth="1"/>
    <col min="11" max="11" width="14.1166666666667" style="7" customWidth="1"/>
    <col min="12" max="18" width="12.875" style="7" customWidth="1"/>
    <col min="19" max="22" width="11.0416666666667" style="7" customWidth="1"/>
    <col min="23" max="23" width="15.6916666666667" style="7" customWidth="1"/>
    <col min="24" max="24" width="14.8166666666667" style="7" customWidth="1"/>
    <col min="25" max="25" width="12.2833333333333" style="7" customWidth="1"/>
    <col min="26" max="32" width="9" style="7"/>
    <col min="33" max="224" width="8.8" style="7"/>
    <col min="225" max="254" width="9" style="7"/>
    <col min="255" max="16384" width="8.8" style="7"/>
  </cols>
  <sheetData>
    <row r="1" s="1" customFormat="1" ht="94" customHeight="1" spans="1:25">
      <c r="A1" s="8" t="s">
        <v>358</v>
      </c>
      <c r="B1" s="8"/>
      <c r="C1" s="8"/>
      <c r="D1" s="8"/>
      <c r="E1" s="8"/>
      <c r="F1" s="8"/>
      <c r="G1" s="8"/>
      <c r="H1" s="8"/>
      <c r="I1" s="8"/>
      <c r="J1" s="8"/>
      <c r="K1" s="8"/>
      <c r="L1" s="8"/>
      <c r="M1" s="8"/>
      <c r="N1" s="8"/>
      <c r="O1" s="8"/>
      <c r="P1" s="8"/>
      <c r="Q1" s="8"/>
      <c r="R1" s="8"/>
      <c r="S1" s="8"/>
      <c r="T1" s="8"/>
      <c r="U1" s="8"/>
      <c r="V1" s="8"/>
      <c r="W1" s="8"/>
      <c r="X1" s="8"/>
      <c r="Y1" s="44"/>
    </row>
    <row r="2" s="2" customFormat="1" ht="43" customHeight="1" spans="1:25">
      <c r="A2" s="9" t="s">
        <v>1</v>
      </c>
      <c r="B2" s="9" t="s">
        <v>2</v>
      </c>
      <c r="C2" s="9" t="s">
        <v>3</v>
      </c>
      <c r="D2" s="9" t="s">
        <v>4</v>
      </c>
      <c r="E2" s="9" t="s">
        <v>5</v>
      </c>
      <c r="F2" s="9" t="s">
        <v>6</v>
      </c>
      <c r="G2" s="9" t="s">
        <v>7</v>
      </c>
      <c r="H2" s="9" t="s">
        <v>8</v>
      </c>
      <c r="I2" s="9" t="s">
        <v>9</v>
      </c>
      <c r="J2" s="9" t="s">
        <v>10</v>
      </c>
      <c r="K2" s="9"/>
      <c r="L2" s="9"/>
      <c r="M2" s="9"/>
      <c r="N2" s="9"/>
      <c r="O2" s="9"/>
      <c r="P2" s="9"/>
      <c r="Q2" s="9"/>
      <c r="R2" s="9"/>
      <c r="S2" s="9"/>
      <c r="T2" s="9"/>
      <c r="U2" s="9"/>
      <c r="V2" s="9"/>
      <c r="W2" s="9" t="s">
        <v>11</v>
      </c>
      <c r="X2" s="9"/>
      <c r="Y2" s="9" t="s">
        <v>12</v>
      </c>
    </row>
    <row r="3" s="2" customFormat="1" ht="43" customHeight="1" spans="1:25">
      <c r="A3" s="9"/>
      <c r="B3" s="9"/>
      <c r="C3" s="9"/>
      <c r="D3" s="9"/>
      <c r="E3" s="9"/>
      <c r="F3" s="9"/>
      <c r="G3" s="9"/>
      <c r="H3" s="9"/>
      <c r="I3" s="9"/>
      <c r="J3" s="9" t="s">
        <v>13</v>
      </c>
      <c r="K3" s="9"/>
      <c r="L3" s="9"/>
      <c r="M3" s="9"/>
      <c r="N3" s="9"/>
      <c r="O3" s="9" t="s">
        <v>14</v>
      </c>
      <c r="P3" s="9"/>
      <c r="Q3" s="9"/>
      <c r="R3" s="9"/>
      <c r="S3" s="9"/>
      <c r="T3" s="9"/>
      <c r="U3" s="9"/>
      <c r="V3" s="9"/>
      <c r="W3" s="9" t="s">
        <v>15</v>
      </c>
      <c r="X3" s="9"/>
      <c r="Y3" s="9"/>
    </row>
    <row r="4" s="2" customFormat="1" ht="61" customHeight="1" spans="1:25">
      <c r="A4" s="9"/>
      <c r="B4" s="9"/>
      <c r="C4" s="9"/>
      <c r="D4" s="9"/>
      <c r="E4" s="9"/>
      <c r="F4" s="9"/>
      <c r="G4" s="9"/>
      <c r="H4" s="9"/>
      <c r="I4" s="9"/>
      <c r="J4" s="9" t="s">
        <v>16</v>
      </c>
      <c r="K4" s="9" t="s">
        <v>17</v>
      </c>
      <c r="L4" s="9" t="s">
        <v>18</v>
      </c>
      <c r="M4" s="9" t="s">
        <v>19</v>
      </c>
      <c r="N4" s="9" t="s">
        <v>20</v>
      </c>
      <c r="O4" s="9" t="s">
        <v>21</v>
      </c>
      <c r="P4" s="9" t="s">
        <v>359</v>
      </c>
      <c r="Q4" s="9" t="s">
        <v>23</v>
      </c>
      <c r="R4" s="9" t="s">
        <v>24</v>
      </c>
      <c r="S4" s="9" t="s">
        <v>25</v>
      </c>
      <c r="T4" s="9" t="s">
        <v>26</v>
      </c>
      <c r="U4" s="9" t="s">
        <v>27</v>
      </c>
      <c r="V4" s="9" t="s">
        <v>28</v>
      </c>
      <c r="W4" s="9" t="s">
        <v>29</v>
      </c>
      <c r="X4" s="9" t="s">
        <v>30</v>
      </c>
      <c r="Y4" s="9"/>
    </row>
    <row r="5" s="3" customFormat="1" ht="61" customHeight="1" spans="1:25">
      <c r="A5" s="9"/>
      <c r="B5" s="9"/>
      <c r="C5" s="9"/>
      <c r="D5" s="9"/>
      <c r="E5" s="9"/>
      <c r="F5" s="9"/>
      <c r="G5" s="9"/>
      <c r="H5" s="9" t="s">
        <v>31</v>
      </c>
      <c r="I5" s="9">
        <f>SUM(I6:I80)</f>
        <v>226173.87</v>
      </c>
      <c r="J5" s="9">
        <f t="shared" ref="J5:X5" si="0">SUM(J6:J80)</f>
        <v>50308</v>
      </c>
      <c r="K5" s="9">
        <f t="shared" si="0"/>
        <v>13664</v>
      </c>
      <c r="L5" s="9">
        <f t="shared" si="0"/>
        <v>9690</v>
      </c>
      <c r="M5" s="9">
        <f t="shared" si="0"/>
        <v>5709</v>
      </c>
      <c r="N5" s="9">
        <f t="shared" si="0"/>
        <v>164</v>
      </c>
      <c r="O5" s="9">
        <f t="shared" si="0"/>
        <v>0</v>
      </c>
      <c r="P5" s="9">
        <f t="shared" si="0"/>
        <v>40964</v>
      </c>
      <c r="Q5" s="9">
        <f t="shared" si="0"/>
        <v>30763.368</v>
      </c>
      <c r="R5" s="9">
        <f t="shared" si="0"/>
        <v>5246.097661</v>
      </c>
      <c r="S5" s="9">
        <f t="shared" si="0"/>
        <v>0</v>
      </c>
      <c r="T5" s="9">
        <f t="shared" si="0"/>
        <v>0</v>
      </c>
      <c r="U5" s="9">
        <f t="shared" si="0"/>
        <v>105</v>
      </c>
      <c r="V5" s="9">
        <f t="shared" si="0"/>
        <v>15669.8</v>
      </c>
      <c r="W5" s="9"/>
      <c r="X5" s="9"/>
      <c r="Y5" s="9"/>
    </row>
    <row r="6" ht="288" customHeight="1" spans="1:25">
      <c r="A6" s="10">
        <v>1</v>
      </c>
      <c r="B6" s="10" t="s">
        <v>32</v>
      </c>
      <c r="C6" s="11" t="s">
        <v>33</v>
      </c>
      <c r="D6" s="10" t="s">
        <v>34</v>
      </c>
      <c r="E6" s="10" t="s">
        <v>35</v>
      </c>
      <c r="F6" s="11" t="s">
        <v>36</v>
      </c>
      <c r="G6" s="12" t="s">
        <v>37</v>
      </c>
      <c r="H6" s="13" t="s">
        <v>38</v>
      </c>
      <c r="I6" s="25">
        <v>1075.4</v>
      </c>
      <c r="J6" s="25">
        <v>1075.4</v>
      </c>
      <c r="K6" s="31"/>
      <c r="L6" s="32"/>
      <c r="M6" s="32"/>
      <c r="N6" s="31"/>
      <c r="O6" s="31"/>
      <c r="P6" s="33"/>
      <c r="Q6" s="33"/>
      <c r="R6" s="33"/>
      <c r="S6" s="33"/>
      <c r="T6" s="33"/>
      <c r="U6" s="33"/>
      <c r="V6" s="33"/>
      <c r="W6" s="40">
        <v>9679</v>
      </c>
      <c r="X6" s="40">
        <v>9679</v>
      </c>
      <c r="Y6" s="31"/>
    </row>
    <row r="7" ht="281.25" spans="1:25">
      <c r="A7" s="10">
        <v>2</v>
      </c>
      <c r="B7" s="10" t="s">
        <v>39</v>
      </c>
      <c r="C7" s="11" t="s">
        <v>40</v>
      </c>
      <c r="D7" s="10" t="s">
        <v>34</v>
      </c>
      <c r="E7" s="10" t="s">
        <v>35</v>
      </c>
      <c r="F7" s="11" t="s">
        <v>41</v>
      </c>
      <c r="G7" s="12" t="s">
        <v>37</v>
      </c>
      <c r="H7" s="14" t="s">
        <v>42</v>
      </c>
      <c r="I7" s="25">
        <v>1600</v>
      </c>
      <c r="J7" s="25">
        <v>600</v>
      </c>
      <c r="K7" s="31"/>
      <c r="L7" s="32"/>
      <c r="M7" s="34"/>
      <c r="N7" s="31"/>
      <c r="O7" s="31"/>
      <c r="P7" s="33">
        <v>1000</v>
      </c>
      <c r="Q7" s="33"/>
      <c r="R7" s="33"/>
      <c r="S7" s="33"/>
      <c r="T7" s="33"/>
      <c r="U7" s="33"/>
      <c r="V7" s="33"/>
      <c r="W7" s="40">
        <v>800</v>
      </c>
      <c r="X7" s="40">
        <v>800</v>
      </c>
      <c r="Y7" s="31"/>
    </row>
    <row r="8" ht="281.25" spans="1:25">
      <c r="A8" s="10">
        <v>3</v>
      </c>
      <c r="B8" s="10" t="s">
        <v>43</v>
      </c>
      <c r="C8" s="11" t="s">
        <v>44</v>
      </c>
      <c r="D8" s="10" t="s">
        <v>45</v>
      </c>
      <c r="E8" s="10" t="s">
        <v>35</v>
      </c>
      <c r="F8" s="11" t="s">
        <v>46</v>
      </c>
      <c r="G8" s="12" t="s">
        <v>37</v>
      </c>
      <c r="H8" s="13" t="s">
        <v>47</v>
      </c>
      <c r="I8" s="25">
        <v>400</v>
      </c>
      <c r="J8" s="25">
        <v>400</v>
      </c>
      <c r="K8" s="31"/>
      <c r="L8" s="32"/>
      <c r="M8" s="32"/>
      <c r="N8" s="31"/>
      <c r="O8" s="31"/>
      <c r="P8" s="33"/>
      <c r="Q8" s="33"/>
      <c r="R8" s="32"/>
      <c r="S8" s="32"/>
      <c r="T8" s="32"/>
      <c r="U8" s="32"/>
      <c r="V8" s="32"/>
      <c r="W8" s="40">
        <v>30</v>
      </c>
      <c r="X8" s="40">
        <v>30</v>
      </c>
      <c r="Y8" s="31"/>
    </row>
    <row r="9" ht="356.25" spans="1:25">
      <c r="A9" s="10">
        <v>4</v>
      </c>
      <c r="B9" s="10" t="s">
        <v>48</v>
      </c>
      <c r="C9" s="11" t="s">
        <v>49</v>
      </c>
      <c r="D9" s="10" t="s">
        <v>45</v>
      </c>
      <c r="E9" s="10" t="s">
        <v>50</v>
      </c>
      <c r="F9" s="11" t="s">
        <v>51</v>
      </c>
      <c r="G9" s="12" t="s">
        <v>52</v>
      </c>
      <c r="H9" s="13" t="s">
        <v>53</v>
      </c>
      <c r="I9" s="25">
        <v>1042</v>
      </c>
      <c r="J9" s="25">
        <v>664.2</v>
      </c>
      <c r="K9" s="31"/>
      <c r="L9" s="32"/>
      <c r="M9" s="32"/>
      <c r="N9" s="31"/>
      <c r="O9" s="31"/>
      <c r="P9" s="32"/>
      <c r="Q9" s="32"/>
      <c r="R9" s="32">
        <v>272.8</v>
      </c>
      <c r="S9" s="32"/>
      <c r="T9" s="32"/>
      <c r="U9" s="32">
        <v>105</v>
      </c>
      <c r="V9" s="32"/>
      <c r="W9" s="10">
        <v>307</v>
      </c>
      <c r="X9" s="10">
        <v>229</v>
      </c>
      <c r="Y9" s="31"/>
    </row>
    <row r="10" ht="337.5" spans="1:25">
      <c r="A10" s="10">
        <v>5</v>
      </c>
      <c r="B10" s="10" t="s">
        <v>54</v>
      </c>
      <c r="C10" s="11" t="s">
        <v>55</v>
      </c>
      <c r="D10" s="10" t="s">
        <v>45</v>
      </c>
      <c r="E10" s="10" t="s">
        <v>35</v>
      </c>
      <c r="F10" s="11" t="s">
        <v>51</v>
      </c>
      <c r="G10" s="12" t="s">
        <v>37</v>
      </c>
      <c r="H10" s="13" t="s">
        <v>56</v>
      </c>
      <c r="I10" s="25">
        <v>1415.52</v>
      </c>
      <c r="J10" s="25">
        <v>1415.52</v>
      </c>
      <c r="K10" s="31"/>
      <c r="L10" s="32"/>
      <c r="M10" s="32"/>
      <c r="N10" s="31"/>
      <c r="O10" s="31"/>
      <c r="P10" s="32"/>
      <c r="Q10" s="32"/>
      <c r="R10" s="32"/>
      <c r="S10" s="32"/>
      <c r="T10" s="32"/>
      <c r="U10" s="32"/>
      <c r="V10" s="32"/>
      <c r="W10" s="10">
        <v>600</v>
      </c>
      <c r="X10" s="10">
        <v>180</v>
      </c>
      <c r="Y10" s="31"/>
    </row>
    <row r="11" ht="409.5" spans="1:25">
      <c r="A11" s="10">
        <v>6</v>
      </c>
      <c r="B11" s="10" t="s">
        <v>57</v>
      </c>
      <c r="C11" s="12" t="s">
        <v>58</v>
      </c>
      <c r="D11" s="10" t="s">
        <v>59</v>
      </c>
      <c r="E11" s="10" t="s">
        <v>35</v>
      </c>
      <c r="F11" s="11" t="s">
        <v>60</v>
      </c>
      <c r="G11" s="12" t="s">
        <v>37</v>
      </c>
      <c r="H11" s="13" t="s">
        <v>61</v>
      </c>
      <c r="I11" s="25">
        <v>569.55</v>
      </c>
      <c r="J11" s="25">
        <v>569.55</v>
      </c>
      <c r="K11" s="31"/>
      <c r="L11" s="32"/>
      <c r="M11" s="32"/>
      <c r="N11" s="31"/>
      <c r="O11" s="31"/>
      <c r="P11" s="32"/>
      <c r="Q11" s="32"/>
      <c r="R11" s="32"/>
      <c r="S11" s="32"/>
      <c r="T11" s="32"/>
      <c r="U11" s="32"/>
      <c r="V11" s="32"/>
      <c r="W11" s="10">
        <v>887</v>
      </c>
      <c r="X11" s="10">
        <v>817</v>
      </c>
      <c r="Y11" s="31"/>
    </row>
    <row r="12" ht="409.5" spans="1:25">
      <c r="A12" s="10">
        <v>7</v>
      </c>
      <c r="B12" s="10" t="s">
        <v>62</v>
      </c>
      <c r="C12" s="11" t="s">
        <v>63</v>
      </c>
      <c r="D12" s="11" t="s">
        <v>64</v>
      </c>
      <c r="E12" s="11" t="s">
        <v>50</v>
      </c>
      <c r="F12" s="11" t="s">
        <v>65</v>
      </c>
      <c r="G12" s="11" t="s">
        <v>52</v>
      </c>
      <c r="H12" s="13" t="s">
        <v>360</v>
      </c>
      <c r="I12" s="25">
        <v>2253.52</v>
      </c>
      <c r="J12" s="25">
        <v>2253.52</v>
      </c>
      <c r="K12" s="31"/>
      <c r="L12" s="32"/>
      <c r="M12" s="32"/>
      <c r="N12" s="31"/>
      <c r="O12" s="31"/>
      <c r="P12" s="32"/>
      <c r="Q12" s="32"/>
      <c r="R12" s="32"/>
      <c r="S12" s="32"/>
      <c r="T12" s="32"/>
      <c r="U12" s="32"/>
      <c r="V12" s="32"/>
      <c r="W12" s="10">
        <v>800</v>
      </c>
      <c r="X12" s="10">
        <v>260</v>
      </c>
      <c r="Y12" s="31"/>
    </row>
    <row r="13" ht="262.5" spans="1:25">
      <c r="A13" s="10">
        <v>8</v>
      </c>
      <c r="B13" s="10" t="s">
        <v>67</v>
      </c>
      <c r="C13" s="11" t="s">
        <v>68</v>
      </c>
      <c r="D13" s="10" t="s">
        <v>64</v>
      </c>
      <c r="E13" s="10" t="s">
        <v>35</v>
      </c>
      <c r="F13" s="11" t="s">
        <v>69</v>
      </c>
      <c r="G13" s="12" t="s">
        <v>37</v>
      </c>
      <c r="H13" s="15" t="s">
        <v>361</v>
      </c>
      <c r="I13" s="25">
        <v>919</v>
      </c>
      <c r="J13" s="25">
        <v>919</v>
      </c>
      <c r="K13" s="31"/>
      <c r="L13" s="32"/>
      <c r="M13" s="32"/>
      <c r="N13" s="31"/>
      <c r="O13" s="31"/>
      <c r="P13" s="32"/>
      <c r="Q13" s="32"/>
      <c r="R13" s="32"/>
      <c r="S13" s="32"/>
      <c r="T13" s="32"/>
      <c r="U13" s="32"/>
      <c r="V13" s="32"/>
      <c r="W13" s="10">
        <v>3936</v>
      </c>
      <c r="X13" s="10">
        <v>3936</v>
      </c>
      <c r="Y13" s="31"/>
    </row>
    <row r="14" ht="131.25" spans="1:25">
      <c r="A14" s="10">
        <v>9</v>
      </c>
      <c r="B14" s="10" t="s">
        <v>71</v>
      </c>
      <c r="C14" s="11" t="s">
        <v>72</v>
      </c>
      <c r="D14" s="11" t="s">
        <v>64</v>
      </c>
      <c r="E14" s="10" t="s">
        <v>35</v>
      </c>
      <c r="F14" s="11" t="s">
        <v>73</v>
      </c>
      <c r="G14" s="11" t="s">
        <v>37</v>
      </c>
      <c r="H14" s="14" t="s">
        <v>74</v>
      </c>
      <c r="I14" s="25">
        <v>495.5</v>
      </c>
      <c r="J14" s="25">
        <v>495.5</v>
      </c>
      <c r="K14" s="31"/>
      <c r="L14" s="32"/>
      <c r="M14" s="32"/>
      <c r="N14" s="31"/>
      <c r="O14" s="31"/>
      <c r="P14" s="32"/>
      <c r="Q14" s="32"/>
      <c r="R14" s="32"/>
      <c r="S14" s="32"/>
      <c r="T14" s="32"/>
      <c r="U14" s="32"/>
      <c r="V14" s="32"/>
      <c r="W14" s="10">
        <v>150</v>
      </c>
      <c r="X14" s="10">
        <v>150</v>
      </c>
      <c r="Y14" s="31"/>
    </row>
    <row r="15" ht="409.5" spans="1:25">
      <c r="A15" s="10">
        <v>10</v>
      </c>
      <c r="B15" s="10" t="s">
        <v>75</v>
      </c>
      <c r="C15" s="11" t="s">
        <v>76</v>
      </c>
      <c r="D15" s="11" t="s">
        <v>64</v>
      </c>
      <c r="E15" s="11" t="s">
        <v>50</v>
      </c>
      <c r="F15" s="11" t="s">
        <v>77</v>
      </c>
      <c r="G15" s="11" t="s">
        <v>52</v>
      </c>
      <c r="H15" s="14" t="s">
        <v>78</v>
      </c>
      <c r="I15" s="25">
        <v>498.7</v>
      </c>
      <c r="J15" s="25">
        <v>351.7</v>
      </c>
      <c r="K15" s="31"/>
      <c r="L15" s="32"/>
      <c r="M15" s="32"/>
      <c r="N15" s="31"/>
      <c r="O15" s="31"/>
      <c r="P15" s="32"/>
      <c r="Q15" s="32"/>
      <c r="R15" s="32">
        <v>147</v>
      </c>
      <c r="S15" s="32"/>
      <c r="T15" s="32"/>
      <c r="U15" s="32"/>
      <c r="V15" s="32"/>
      <c r="W15" s="10">
        <v>415</v>
      </c>
      <c r="X15" s="10">
        <v>415</v>
      </c>
      <c r="Y15" s="31"/>
    </row>
    <row r="16" ht="225" spans="1:25">
      <c r="A16" s="10">
        <v>11</v>
      </c>
      <c r="B16" s="10" t="s">
        <v>79</v>
      </c>
      <c r="C16" s="11" t="s">
        <v>80</v>
      </c>
      <c r="D16" s="11" t="s">
        <v>64</v>
      </c>
      <c r="E16" s="11" t="s">
        <v>35</v>
      </c>
      <c r="F16" s="16" t="s">
        <v>81</v>
      </c>
      <c r="G16" s="12" t="s">
        <v>37</v>
      </c>
      <c r="H16" s="16" t="s">
        <v>82</v>
      </c>
      <c r="I16" s="10">
        <v>9920</v>
      </c>
      <c r="J16" s="25">
        <v>3000</v>
      </c>
      <c r="K16" s="31"/>
      <c r="L16" s="32"/>
      <c r="M16" s="32"/>
      <c r="N16" s="31"/>
      <c r="O16" s="31"/>
      <c r="P16" s="32"/>
      <c r="Q16" s="32">
        <f>1400+854.378+725.62+541.56</f>
        <v>3521.558</v>
      </c>
      <c r="R16" s="32"/>
      <c r="S16" s="32"/>
      <c r="T16" s="32"/>
      <c r="U16" s="32"/>
      <c r="V16" s="32">
        <v>3200</v>
      </c>
      <c r="W16" s="10">
        <v>2143</v>
      </c>
      <c r="X16" s="10">
        <v>2143</v>
      </c>
      <c r="Y16" s="31"/>
    </row>
    <row r="17" ht="337.5" spans="1:25">
      <c r="A17" s="10">
        <v>12</v>
      </c>
      <c r="B17" s="10" t="s">
        <v>83</v>
      </c>
      <c r="C17" s="11" t="s">
        <v>84</v>
      </c>
      <c r="D17" s="11" t="s">
        <v>34</v>
      </c>
      <c r="E17" s="11" t="s">
        <v>35</v>
      </c>
      <c r="F17" s="11" t="s">
        <v>85</v>
      </c>
      <c r="G17" s="12" t="s">
        <v>37</v>
      </c>
      <c r="H17" s="14" t="s">
        <v>86</v>
      </c>
      <c r="I17" s="25">
        <v>13486.5</v>
      </c>
      <c r="J17" s="25">
        <v>4000</v>
      </c>
      <c r="K17" s="31"/>
      <c r="L17" s="32"/>
      <c r="M17" s="32"/>
      <c r="N17" s="31"/>
      <c r="O17" s="31"/>
      <c r="P17" s="32"/>
      <c r="Q17" s="32">
        <v>509.2</v>
      </c>
      <c r="R17" s="32"/>
      <c r="S17" s="32"/>
      <c r="T17" s="32"/>
      <c r="U17" s="32"/>
      <c r="V17" s="32">
        <v>5636.5</v>
      </c>
      <c r="W17" s="10">
        <v>1000</v>
      </c>
      <c r="X17" s="10">
        <v>500</v>
      </c>
      <c r="Y17" s="31"/>
    </row>
    <row r="18" ht="112.5" spans="1:25">
      <c r="A18" s="10">
        <v>13</v>
      </c>
      <c r="B18" s="10" t="s">
        <v>87</v>
      </c>
      <c r="C18" s="11" t="s">
        <v>88</v>
      </c>
      <c r="D18" s="11" t="s">
        <v>89</v>
      </c>
      <c r="E18" s="11" t="s">
        <v>35</v>
      </c>
      <c r="F18" s="11" t="s">
        <v>90</v>
      </c>
      <c r="G18" s="12" t="s">
        <v>37</v>
      </c>
      <c r="H18" s="14" t="s">
        <v>91</v>
      </c>
      <c r="I18" s="25">
        <v>500</v>
      </c>
      <c r="J18" s="25">
        <v>500</v>
      </c>
      <c r="K18" s="31"/>
      <c r="L18" s="32"/>
      <c r="M18" s="32"/>
      <c r="N18" s="31"/>
      <c r="O18" s="31"/>
      <c r="P18" s="32"/>
      <c r="Q18" s="32"/>
      <c r="R18" s="32"/>
      <c r="S18" s="32"/>
      <c r="T18" s="32"/>
      <c r="U18" s="32"/>
      <c r="V18" s="32"/>
      <c r="W18" s="10">
        <v>150</v>
      </c>
      <c r="X18" s="10">
        <v>100</v>
      </c>
      <c r="Y18" s="31"/>
    </row>
    <row r="19" ht="186" customHeight="1" spans="1:25">
      <c r="A19" s="10">
        <v>14</v>
      </c>
      <c r="B19" s="10" t="s">
        <v>96</v>
      </c>
      <c r="C19" s="11" t="s">
        <v>97</v>
      </c>
      <c r="D19" s="11" t="s">
        <v>64</v>
      </c>
      <c r="E19" s="11" t="s">
        <v>35</v>
      </c>
      <c r="F19" s="17" t="s">
        <v>98</v>
      </c>
      <c r="G19" s="12" t="s">
        <v>37</v>
      </c>
      <c r="H19" s="14" t="s">
        <v>362</v>
      </c>
      <c r="I19" s="25">
        <v>500</v>
      </c>
      <c r="J19" s="25">
        <v>500</v>
      </c>
      <c r="K19" s="31"/>
      <c r="L19" s="32"/>
      <c r="M19" s="32"/>
      <c r="N19" s="31"/>
      <c r="O19" s="31"/>
      <c r="P19" s="32"/>
      <c r="Q19" s="32"/>
      <c r="R19" s="32"/>
      <c r="S19" s="32"/>
      <c r="T19" s="32"/>
      <c r="U19" s="32"/>
      <c r="V19" s="32"/>
      <c r="W19" s="10">
        <v>2000</v>
      </c>
      <c r="X19" s="10">
        <v>2000</v>
      </c>
      <c r="Y19" s="11"/>
    </row>
    <row r="20" ht="206.25" spans="1:25">
      <c r="A20" s="10">
        <v>15</v>
      </c>
      <c r="B20" s="10" t="s">
        <v>100</v>
      </c>
      <c r="C20" s="11" t="s">
        <v>101</v>
      </c>
      <c r="D20" s="11" t="s">
        <v>89</v>
      </c>
      <c r="E20" s="11" t="s">
        <v>35</v>
      </c>
      <c r="F20" s="11" t="s">
        <v>102</v>
      </c>
      <c r="G20" s="11" t="s">
        <v>37</v>
      </c>
      <c r="H20" s="18" t="s">
        <v>103</v>
      </c>
      <c r="I20" s="25">
        <v>8200</v>
      </c>
      <c r="J20" s="25">
        <v>5200</v>
      </c>
      <c r="K20" s="31"/>
      <c r="L20" s="32"/>
      <c r="M20" s="32"/>
      <c r="N20" s="31"/>
      <c r="O20" s="31"/>
      <c r="P20" s="32"/>
      <c r="Q20" s="32"/>
      <c r="R20" s="32"/>
      <c r="S20" s="32"/>
      <c r="T20" s="32"/>
      <c r="U20" s="32"/>
      <c r="V20" s="32"/>
      <c r="W20" s="10">
        <v>2000</v>
      </c>
      <c r="X20" s="10">
        <v>600</v>
      </c>
      <c r="Y20" s="31"/>
    </row>
    <row r="21" ht="225" spans="1:25">
      <c r="A21" s="10">
        <v>16</v>
      </c>
      <c r="B21" s="10" t="s">
        <v>104</v>
      </c>
      <c r="C21" s="11" t="s">
        <v>105</v>
      </c>
      <c r="D21" s="12" t="s">
        <v>106</v>
      </c>
      <c r="E21" s="10" t="s">
        <v>107</v>
      </c>
      <c r="F21" s="11" t="s">
        <v>108</v>
      </c>
      <c r="G21" s="12" t="s">
        <v>37</v>
      </c>
      <c r="H21" s="14" t="s">
        <v>109</v>
      </c>
      <c r="I21" s="25">
        <v>14003.25</v>
      </c>
      <c r="J21" s="25">
        <v>7657.25</v>
      </c>
      <c r="K21" s="31"/>
      <c r="L21" s="32"/>
      <c r="M21" s="32"/>
      <c r="N21" s="31"/>
      <c r="O21" s="31"/>
      <c r="P21" s="32">
        <v>6346</v>
      </c>
      <c r="Q21" s="32"/>
      <c r="R21" s="32"/>
      <c r="S21" s="32"/>
      <c r="T21" s="32"/>
      <c r="U21" s="32"/>
      <c r="V21" s="32"/>
      <c r="W21" s="10">
        <v>70696</v>
      </c>
      <c r="X21" s="10">
        <v>32695</v>
      </c>
      <c r="Y21" s="31"/>
    </row>
    <row r="22" ht="409.5" spans="1:25">
      <c r="A22" s="10">
        <v>17</v>
      </c>
      <c r="B22" s="10" t="s">
        <v>110</v>
      </c>
      <c r="C22" s="11" t="s">
        <v>111</v>
      </c>
      <c r="D22" s="12" t="s">
        <v>106</v>
      </c>
      <c r="E22" s="10" t="s">
        <v>107</v>
      </c>
      <c r="F22" s="11" t="s">
        <v>112</v>
      </c>
      <c r="G22" s="12" t="s">
        <v>37</v>
      </c>
      <c r="H22" s="14" t="s">
        <v>113</v>
      </c>
      <c r="I22" s="25">
        <v>16642.45</v>
      </c>
      <c r="J22" s="25">
        <v>8933.36</v>
      </c>
      <c r="K22" s="25">
        <v>859.68</v>
      </c>
      <c r="L22" s="32"/>
      <c r="M22" s="32">
        <v>2502</v>
      </c>
      <c r="N22" s="31"/>
      <c r="O22" s="31"/>
      <c r="P22" s="32"/>
      <c r="Q22" s="32">
        <v>2513</v>
      </c>
      <c r="R22" s="32">
        <v>59.215477</v>
      </c>
      <c r="S22" s="32"/>
      <c r="T22" s="32"/>
      <c r="U22" s="32"/>
      <c r="V22" s="32"/>
      <c r="W22" s="10">
        <v>72582</v>
      </c>
      <c r="X22" s="10">
        <v>49763</v>
      </c>
      <c r="Y22" s="31"/>
    </row>
    <row r="23" ht="56.25" spans="1:25">
      <c r="A23" s="10">
        <v>18</v>
      </c>
      <c r="B23" s="10" t="s">
        <v>114</v>
      </c>
      <c r="C23" s="11" t="s">
        <v>115</v>
      </c>
      <c r="D23" s="11" t="s">
        <v>116</v>
      </c>
      <c r="E23" s="11" t="s">
        <v>35</v>
      </c>
      <c r="F23" s="11" t="s">
        <v>117</v>
      </c>
      <c r="G23" s="11" t="s">
        <v>37</v>
      </c>
      <c r="H23" s="11" t="s">
        <v>118</v>
      </c>
      <c r="I23" s="25">
        <v>375</v>
      </c>
      <c r="J23" s="25">
        <v>375</v>
      </c>
      <c r="K23" s="31"/>
      <c r="L23" s="32"/>
      <c r="M23" s="32"/>
      <c r="N23" s="31"/>
      <c r="O23" s="31"/>
      <c r="P23" s="32"/>
      <c r="Q23" s="32"/>
      <c r="R23" s="32"/>
      <c r="S23" s="32"/>
      <c r="T23" s="32"/>
      <c r="U23" s="32"/>
      <c r="V23" s="32"/>
      <c r="W23" s="10"/>
      <c r="X23" s="10"/>
      <c r="Y23" s="31"/>
    </row>
    <row r="24" ht="131.25" spans="1:25">
      <c r="A24" s="10">
        <v>19</v>
      </c>
      <c r="B24" s="10" t="s">
        <v>119</v>
      </c>
      <c r="C24" s="11" t="s">
        <v>120</v>
      </c>
      <c r="D24" s="11" t="s">
        <v>106</v>
      </c>
      <c r="E24" s="11" t="s">
        <v>107</v>
      </c>
      <c r="F24" s="11" t="s">
        <v>121</v>
      </c>
      <c r="G24" s="11" t="s">
        <v>37</v>
      </c>
      <c r="H24" s="14" t="s">
        <v>122</v>
      </c>
      <c r="I24" s="25">
        <v>2682</v>
      </c>
      <c r="J24" s="25"/>
      <c r="K24" s="31"/>
      <c r="L24" s="32">
        <v>2682</v>
      </c>
      <c r="M24" s="32"/>
      <c r="N24" s="31"/>
      <c r="O24" s="31"/>
      <c r="P24" s="32"/>
      <c r="Q24" s="32"/>
      <c r="R24" s="32"/>
      <c r="S24" s="32"/>
      <c r="T24" s="32"/>
      <c r="U24" s="32"/>
      <c r="V24" s="32"/>
      <c r="W24" s="10">
        <v>10547</v>
      </c>
      <c r="X24" s="10">
        <v>2612</v>
      </c>
      <c r="Y24" s="31"/>
    </row>
    <row r="25" ht="108" customHeight="1" spans="1:25">
      <c r="A25" s="10">
        <v>20</v>
      </c>
      <c r="B25" s="10" t="s">
        <v>123</v>
      </c>
      <c r="C25" s="11" t="s">
        <v>124</v>
      </c>
      <c r="D25" s="11" t="s">
        <v>106</v>
      </c>
      <c r="E25" s="11" t="s">
        <v>107</v>
      </c>
      <c r="F25" s="11" t="s">
        <v>125</v>
      </c>
      <c r="G25" s="11" t="s">
        <v>37</v>
      </c>
      <c r="H25" s="14" t="s">
        <v>126</v>
      </c>
      <c r="I25" s="25">
        <v>1001</v>
      </c>
      <c r="J25" s="25"/>
      <c r="K25" s="31"/>
      <c r="L25" s="32">
        <v>1001</v>
      </c>
      <c r="M25" s="32"/>
      <c r="N25" s="31"/>
      <c r="O25" s="31"/>
      <c r="P25" s="32"/>
      <c r="Q25" s="32"/>
      <c r="R25" s="32"/>
      <c r="S25" s="32"/>
      <c r="T25" s="32"/>
      <c r="U25" s="32"/>
      <c r="V25" s="32"/>
      <c r="W25" s="10">
        <v>1647</v>
      </c>
      <c r="X25" s="10">
        <v>578</v>
      </c>
      <c r="Y25" s="31"/>
    </row>
    <row r="26" ht="75" spans="1:25">
      <c r="A26" s="10">
        <v>21</v>
      </c>
      <c r="B26" s="10" t="s">
        <v>127</v>
      </c>
      <c r="C26" s="11" t="s">
        <v>128</v>
      </c>
      <c r="D26" s="11" t="s">
        <v>106</v>
      </c>
      <c r="E26" s="11" t="s">
        <v>107</v>
      </c>
      <c r="F26" s="11" t="s">
        <v>129</v>
      </c>
      <c r="G26" s="11" t="s">
        <v>37</v>
      </c>
      <c r="H26" s="14" t="s">
        <v>130</v>
      </c>
      <c r="I26" s="25">
        <v>1472</v>
      </c>
      <c r="J26" s="25"/>
      <c r="K26" s="31"/>
      <c r="L26" s="32">
        <v>860</v>
      </c>
      <c r="M26" s="32"/>
      <c r="N26" s="31"/>
      <c r="O26" s="31"/>
      <c r="P26" s="32"/>
      <c r="Q26" s="32"/>
      <c r="R26" s="32"/>
      <c r="S26" s="32"/>
      <c r="T26" s="32"/>
      <c r="U26" s="32"/>
      <c r="V26" s="32"/>
      <c r="W26" s="10">
        <v>5570</v>
      </c>
      <c r="X26" s="10">
        <v>198</v>
      </c>
      <c r="Y26" s="31"/>
    </row>
    <row r="27" ht="225" spans="1:25">
      <c r="A27" s="10">
        <v>22</v>
      </c>
      <c r="B27" s="10" t="s">
        <v>131</v>
      </c>
      <c r="C27" s="11" t="s">
        <v>132</v>
      </c>
      <c r="D27" s="11" t="s">
        <v>133</v>
      </c>
      <c r="E27" s="11" t="s">
        <v>35</v>
      </c>
      <c r="F27" s="11" t="s">
        <v>134</v>
      </c>
      <c r="G27" s="11" t="s">
        <v>37</v>
      </c>
      <c r="H27" s="14" t="s">
        <v>135</v>
      </c>
      <c r="I27" s="25">
        <v>143</v>
      </c>
      <c r="J27" s="25"/>
      <c r="K27" s="31"/>
      <c r="L27" s="32">
        <v>143</v>
      </c>
      <c r="M27" s="32"/>
      <c r="N27" s="31"/>
      <c r="O27" s="31"/>
      <c r="P27" s="32"/>
      <c r="Q27" s="32"/>
      <c r="R27" s="32"/>
      <c r="S27" s="32"/>
      <c r="T27" s="32"/>
      <c r="U27" s="32"/>
      <c r="V27" s="32"/>
      <c r="W27" s="10">
        <v>761</v>
      </c>
      <c r="X27" s="10">
        <v>157</v>
      </c>
      <c r="Y27" s="31"/>
    </row>
    <row r="28" ht="281.25" spans="1:25">
      <c r="A28" s="10">
        <v>23</v>
      </c>
      <c r="B28" s="10" t="s">
        <v>136</v>
      </c>
      <c r="C28" s="11" t="s">
        <v>137</v>
      </c>
      <c r="D28" s="11" t="s">
        <v>133</v>
      </c>
      <c r="E28" s="11" t="s">
        <v>35</v>
      </c>
      <c r="F28" s="11" t="s">
        <v>138</v>
      </c>
      <c r="G28" s="11" t="s">
        <v>37</v>
      </c>
      <c r="H28" s="14" t="s">
        <v>139</v>
      </c>
      <c r="I28" s="25">
        <v>662</v>
      </c>
      <c r="J28" s="25"/>
      <c r="K28" s="31"/>
      <c r="L28" s="32">
        <v>662</v>
      </c>
      <c r="M28" s="32"/>
      <c r="N28" s="31"/>
      <c r="O28" s="31"/>
      <c r="P28" s="32"/>
      <c r="Q28" s="32"/>
      <c r="R28" s="32"/>
      <c r="S28" s="32"/>
      <c r="T28" s="32"/>
      <c r="U28" s="32"/>
      <c r="V28" s="32"/>
      <c r="W28" s="10">
        <v>16797</v>
      </c>
      <c r="X28" s="10">
        <v>3924</v>
      </c>
      <c r="Y28" s="31"/>
    </row>
    <row r="29" ht="243.75" spans="1:25">
      <c r="A29" s="10">
        <v>24</v>
      </c>
      <c r="B29" s="10" t="s">
        <v>140</v>
      </c>
      <c r="C29" s="11" t="s">
        <v>141</v>
      </c>
      <c r="D29" s="11" t="s">
        <v>133</v>
      </c>
      <c r="E29" s="11" t="s">
        <v>35</v>
      </c>
      <c r="F29" s="11" t="s">
        <v>142</v>
      </c>
      <c r="G29" s="11" t="s">
        <v>37</v>
      </c>
      <c r="H29" s="14" t="s">
        <v>143</v>
      </c>
      <c r="I29" s="25">
        <v>537</v>
      </c>
      <c r="J29" s="25"/>
      <c r="K29" s="31"/>
      <c r="L29" s="32">
        <v>537</v>
      </c>
      <c r="M29" s="32"/>
      <c r="N29" s="31"/>
      <c r="O29" s="31"/>
      <c r="P29" s="32"/>
      <c r="Q29" s="32"/>
      <c r="R29" s="32"/>
      <c r="S29" s="32"/>
      <c r="T29" s="32"/>
      <c r="U29" s="32"/>
      <c r="V29" s="32"/>
      <c r="W29" s="10">
        <v>7079</v>
      </c>
      <c r="X29" s="10">
        <v>2712</v>
      </c>
      <c r="Y29" s="31"/>
    </row>
    <row r="30" ht="281.25" spans="1:25">
      <c r="A30" s="10">
        <v>25</v>
      </c>
      <c r="B30" s="10" t="s">
        <v>144</v>
      </c>
      <c r="C30" s="11" t="s">
        <v>145</v>
      </c>
      <c r="D30" s="11" t="s">
        <v>133</v>
      </c>
      <c r="E30" s="11" t="s">
        <v>35</v>
      </c>
      <c r="F30" s="11" t="s">
        <v>146</v>
      </c>
      <c r="G30" s="11" t="s">
        <v>37</v>
      </c>
      <c r="H30" s="14" t="s">
        <v>147</v>
      </c>
      <c r="I30" s="25">
        <v>1624</v>
      </c>
      <c r="J30" s="25"/>
      <c r="K30" s="31"/>
      <c r="L30" s="32">
        <v>1624</v>
      </c>
      <c r="M30" s="32"/>
      <c r="N30" s="31"/>
      <c r="O30" s="31"/>
      <c r="P30" s="32"/>
      <c r="Q30" s="32"/>
      <c r="R30" s="32"/>
      <c r="S30" s="32"/>
      <c r="T30" s="32"/>
      <c r="U30" s="32"/>
      <c r="V30" s="32"/>
      <c r="W30" s="10">
        <v>10400</v>
      </c>
      <c r="X30" s="10">
        <v>5064</v>
      </c>
      <c r="Y30" s="31"/>
    </row>
    <row r="31" ht="262.5" spans="1:25">
      <c r="A31" s="10">
        <v>26</v>
      </c>
      <c r="B31" s="10" t="s">
        <v>148</v>
      </c>
      <c r="C31" s="11" t="s">
        <v>149</v>
      </c>
      <c r="D31" s="11" t="s">
        <v>133</v>
      </c>
      <c r="E31" s="11" t="s">
        <v>35</v>
      </c>
      <c r="F31" s="11" t="s">
        <v>150</v>
      </c>
      <c r="G31" s="11" t="s">
        <v>37</v>
      </c>
      <c r="H31" s="14" t="s">
        <v>151</v>
      </c>
      <c r="I31" s="25">
        <v>988</v>
      </c>
      <c r="J31" s="25"/>
      <c r="K31" s="31"/>
      <c r="L31" s="32">
        <v>988</v>
      </c>
      <c r="M31" s="32"/>
      <c r="N31" s="31"/>
      <c r="O31" s="31"/>
      <c r="P31" s="32"/>
      <c r="Q31" s="32"/>
      <c r="R31" s="32"/>
      <c r="S31" s="32"/>
      <c r="T31" s="32"/>
      <c r="U31" s="32"/>
      <c r="V31" s="32"/>
      <c r="W31" s="10">
        <v>8302</v>
      </c>
      <c r="X31" s="10">
        <v>1253</v>
      </c>
      <c r="Y31" s="31"/>
    </row>
    <row r="32" ht="281.25" spans="1:25">
      <c r="A32" s="10">
        <v>27</v>
      </c>
      <c r="B32" s="10" t="s">
        <v>152</v>
      </c>
      <c r="C32" s="11" t="s">
        <v>153</v>
      </c>
      <c r="D32" s="11" t="s">
        <v>133</v>
      </c>
      <c r="E32" s="11" t="s">
        <v>35</v>
      </c>
      <c r="F32" s="11" t="s">
        <v>154</v>
      </c>
      <c r="G32" s="11" t="s">
        <v>37</v>
      </c>
      <c r="H32" s="14" t="s">
        <v>155</v>
      </c>
      <c r="I32" s="25">
        <v>783</v>
      </c>
      <c r="J32" s="25"/>
      <c r="K32" s="31"/>
      <c r="L32" s="32">
        <v>783</v>
      </c>
      <c r="M32" s="32"/>
      <c r="N32" s="31"/>
      <c r="O32" s="31"/>
      <c r="P32" s="32"/>
      <c r="Q32" s="32"/>
      <c r="R32" s="32"/>
      <c r="S32" s="32"/>
      <c r="T32" s="32"/>
      <c r="U32" s="32"/>
      <c r="V32" s="32"/>
      <c r="W32" s="10">
        <v>11122</v>
      </c>
      <c r="X32" s="10">
        <v>4502</v>
      </c>
      <c r="Y32" s="31"/>
    </row>
    <row r="33" ht="225" spans="1:25">
      <c r="A33" s="10">
        <v>28</v>
      </c>
      <c r="B33" s="10" t="s">
        <v>156</v>
      </c>
      <c r="C33" s="10" t="s">
        <v>157</v>
      </c>
      <c r="D33" s="10" t="s">
        <v>89</v>
      </c>
      <c r="E33" s="10" t="s">
        <v>35</v>
      </c>
      <c r="F33" s="12" t="s">
        <v>158</v>
      </c>
      <c r="G33" s="10" t="s">
        <v>37</v>
      </c>
      <c r="H33" s="13" t="s">
        <v>159</v>
      </c>
      <c r="I33" s="25">
        <v>2000</v>
      </c>
      <c r="J33" s="25"/>
      <c r="K33" s="31"/>
      <c r="L33" s="10"/>
      <c r="M33" s="10">
        <v>2000</v>
      </c>
      <c r="N33" s="31"/>
      <c r="O33" s="31"/>
      <c r="P33" s="10"/>
      <c r="Q33" s="10"/>
      <c r="R33" s="10"/>
      <c r="S33" s="10"/>
      <c r="T33" s="10"/>
      <c r="U33" s="10"/>
      <c r="V33" s="10"/>
      <c r="W33" s="10">
        <v>515</v>
      </c>
      <c r="X33" s="10">
        <v>160</v>
      </c>
      <c r="Y33" s="31"/>
    </row>
    <row r="34" ht="75" spans="1:25">
      <c r="A34" s="10">
        <v>29</v>
      </c>
      <c r="B34" s="19" t="s">
        <v>160</v>
      </c>
      <c r="C34" s="19" t="s">
        <v>161</v>
      </c>
      <c r="D34" s="19" t="s">
        <v>106</v>
      </c>
      <c r="E34" s="19" t="s">
        <v>35</v>
      </c>
      <c r="F34" s="20" t="s">
        <v>162</v>
      </c>
      <c r="G34" s="19" t="s">
        <v>37</v>
      </c>
      <c r="H34" s="21" t="s">
        <v>163</v>
      </c>
      <c r="I34" s="35">
        <v>74</v>
      </c>
      <c r="J34" s="35"/>
      <c r="K34" s="36"/>
      <c r="L34" s="19"/>
      <c r="M34" s="19"/>
      <c r="N34" s="35">
        <v>74</v>
      </c>
      <c r="O34" s="36"/>
      <c r="P34" s="19"/>
      <c r="Q34" s="19"/>
      <c r="R34" s="19"/>
      <c r="S34" s="19"/>
      <c r="T34" s="19"/>
      <c r="U34" s="19"/>
      <c r="V34" s="19"/>
      <c r="W34" s="19">
        <v>20</v>
      </c>
      <c r="X34" s="19">
        <v>10</v>
      </c>
      <c r="Y34" s="36"/>
    </row>
    <row r="35" s="4" customFormat="1" ht="409.5" spans="1:25">
      <c r="A35" s="10">
        <v>30</v>
      </c>
      <c r="B35" s="11" t="s">
        <v>164</v>
      </c>
      <c r="C35" s="11" t="s">
        <v>165</v>
      </c>
      <c r="D35" s="11" t="s">
        <v>34</v>
      </c>
      <c r="E35" s="11" t="s">
        <v>35</v>
      </c>
      <c r="F35" s="11" t="s">
        <v>166</v>
      </c>
      <c r="G35" s="11" t="s">
        <v>37</v>
      </c>
      <c r="H35" s="11" t="s">
        <v>167</v>
      </c>
      <c r="I35" s="10">
        <v>4817</v>
      </c>
      <c r="J35" s="11"/>
      <c r="K35" s="11">
        <v>1817</v>
      </c>
      <c r="L35" s="11"/>
      <c r="M35" s="11"/>
      <c r="N35" s="11"/>
      <c r="O35" s="11"/>
      <c r="P35" s="11">
        <v>3000</v>
      </c>
      <c r="Q35" s="11"/>
      <c r="R35" s="11"/>
      <c r="S35" s="11"/>
      <c r="T35" s="11"/>
      <c r="U35" s="11"/>
      <c r="V35" s="11"/>
      <c r="W35" s="11">
        <v>4500</v>
      </c>
      <c r="X35" s="11">
        <v>1400</v>
      </c>
      <c r="Y35" s="31"/>
    </row>
    <row r="36" s="4" customFormat="1" ht="358" customHeight="1" spans="1:25">
      <c r="A36" s="10">
        <v>31</v>
      </c>
      <c r="B36" s="11" t="s">
        <v>168</v>
      </c>
      <c r="C36" s="11" t="s">
        <v>169</v>
      </c>
      <c r="D36" s="11" t="s">
        <v>170</v>
      </c>
      <c r="E36" s="11" t="s">
        <v>35</v>
      </c>
      <c r="F36" s="11" t="s">
        <v>171</v>
      </c>
      <c r="G36" s="11" t="s">
        <v>37</v>
      </c>
      <c r="H36" s="18" t="s">
        <v>172</v>
      </c>
      <c r="I36" s="10">
        <v>47475.13</v>
      </c>
      <c r="J36" s="11">
        <v>7600</v>
      </c>
      <c r="K36" s="11">
        <v>8486</v>
      </c>
      <c r="L36" s="11"/>
      <c r="M36" s="11"/>
      <c r="N36" s="11"/>
      <c r="O36" s="11"/>
      <c r="P36" s="11">
        <v>12000</v>
      </c>
      <c r="Q36" s="11">
        <f>953.12+400</f>
        <v>1353.12</v>
      </c>
      <c r="R36" s="11"/>
      <c r="S36" s="11"/>
      <c r="T36" s="11"/>
      <c r="U36" s="11"/>
      <c r="V36" s="11"/>
      <c r="W36" s="11">
        <v>12800</v>
      </c>
      <c r="X36" s="11">
        <v>4352</v>
      </c>
      <c r="Y36" s="31"/>
    </row>
    <row r="37" s="4" customFormat="1" ht="168.75" spans="1:25">
      <c r="A37" s="10">
        <v>32</v>
      </c>
      <c r="B37" s="11" t="s">
        <v>173</v>
      </c>
      <c r="C37" s="11" t="s">
        <v>174</v>
      </c>
      <c r="D37" s="11" t="s">
        <v>175</v>
      </c>
      <c r="E37" s="11" t="s">
        <v>35</v>
      </c>
      <c r="F37" s="11" t="s">
        <v>176</v>
      </c>
      <c r="G37" s="11" t="s">
        <v>37</v>
      </c>
      <c r="H37" s="11" t="s">
        <v>177</v>
      </c>
      <c r="I37" s="10">
        <v>660</v>
      </c>
      <c r="J37" s="11"/>
      <c r="K37" s="11">
        <v>660</v>
      </c>
      <c r="L37" s="11"/>
      <c r="M37" s="26"/>
      <c r="N37" s="26"/>
      <c r="O37" s="11"/>
      <c r="P37" s="11"/>
      <c r="Q37" s="11"/>
      <c r="R37" s="11"/>
      <c r="S37" s="11"/>
      <c r="T37" s="11"/>
      <c r="U37" s="11"/>
      <c r="V37" s="11"/>
      <c r="W37" s="11">
        <v>1760</v>
      </c>
      <c r="X37" s="11">
        <v>530</v>
      </c>
      <c r="Y37" s="31"/>
    </row>
    <row r="38" s="4" customFormat="1" ht="150" spans="1:25">
      <c r="A38" s="10">
        <v>33</v>
      </c>
      <c r="B38" s="11" t="s">
        <v>178</v>
      </c>
      <c r="C38" s="11" t="s">
        <v>179</v>
      </c>
      <c r="D38" s="11" t="s">
        <v>45</v>
      </c>
      <c r="E38" s="11" t="s">
        <v>35</v>
      </c>
      <c r="F38" s="11" t="s">
        <v>180</v>
      </c>
      <c r="G38" s="11" t="s">
        <v>37</v>
      </c>
      <c r="H38" s="11" t="s">
        <v>181</v>
      </c>
      <c r="I38" s="10">
        <v>305</v>
      </c>
      <c r="J38" s="11"/>
      <c r="K38" s="11">
        <v>305</v>
      </c>
      <c r="L38" s="11"/>
      <c r="M38" s="26"/>
      <c r="N38" s="26"/>
      <c r="O38" s="26"/>
      <c r="P38" s="26"/>
      <c r="Q38" s="26"/>
      <c r="R38" s="26"/>
      <c r="S38" s="26"/>
      <c r="T38" s="26"/>
      <c r="U38" s="26"/>
      <c r="V38" s="26"/>
      <c r="W38" s="11">
        <v>30</v>
      </c>
      <c r="X38" s="11">
        <v>30</v>
      </c>
      <c r="Y38" s="31"/>
    </row>
    <row r="39" s="4" customFormat="1" ht="131.25" spans="1:25">
      <c r="A39" s="10">
        <v>34</v>
      </c>
      <c r="B39" s="11" t="s">
        <v>182</v>
      </c>
      <c r="C39" s="11" t="s">
        <v>183</v>
      </c>
      <c r="D39" s="11" t="s">
        <v>64</v>
      </c>
      <c r="E39" s="11" t="s">
        <v>35</v>
      </c>
      <c r="F39" s="11" t="s">
        <v>184</v>
      </c>
      <c r="G39" s="11" t="s">
        <v>37</v>
      </c>
      <c r="H39" s="11" t="s">
        <v>185</v>
      </c>
      <c r="I39" s="10">
        <v>200</v>
      </c>
      <c r="J39" s="11"/>
      <c r="K39" s="11">
        <v>200</v>
      </c>
      <c r="L39" s="11"/>
      <c r="M39" s="11"/>
      <c r="N39" s="11"/>
      <c r="O39" s="11"/>
      <c r="P39" s="11"/>
      <c r="Q39" s="11"/>
      <c r="R39" s="11"/>
      <c r="S39" s="11"/>
      <c r="T39" s="11"/>
      <c r="U39" s="11"/>
      <c r="V39" s="11"/>
      <c r="W39" s="11">
        <v>10</v>
      </c>
      <c r="X39" s="11">
        <v>10</v>
      </c>
      <c r="Y39" s="31"/>
    </row>
    <row r="40" s="4" customFormat="1" ht="93.75" spans="1:25">
      <c r="A40" s="10">
        <v>35</v>
      </c>
      <c r="B40" s="10" t="s">
        <v>186</v>
      </c>
      <c r="C40" s="10" t="s">
        <v>187</v>
      </c>
      <c r="D40" s="10" t="s">
        <v>106</v>
      </c>
      <c r="E40" s="10" t="s">
        <v>35</v>
      </c>
      <c r="F40" s="10" t="s">
        <v>188</v>
      </c>
      <c r="G40" s="10" t="s">
        <v>37</v>
      </c>
      <c r="H40" s="12" t="s">
        <v>189</v>
      </c>
      <c r="I40" s="10">
        <v>95</v>
      </c>
      <c r="J40" s="11"/>
      <c r="K40" s="11">
        <v>95</v>
      </c>
      <c r="L40" s="11"/>
      <c r="M40" s="11"/>
      <c r="N40" s="11"/>
      <c r="O40" s="11"/>
      <c r="P40" s="11"/>
      <c r="Q40" s="11"/>
      <c r="R40" s="11"/>
      <c r="S40" s="11"/>
      <c r="T40" s="11"/>
      <c r="U40" s="11"/>
      <c r="V40" s="11"/>
      <c r="W40" s="11">
        <v>847</v>
      </c>
      <c r="X40" s="11">
        <v>636</v>
      </c>
      <c r="Y40" s="31"/>
    </row>
    <row r="41" s="4" customFormat="1" ht="93.75" spans="1:25">
      <c r="A41" s="10">
        <v>36</v>
      </c>
      <c r="B41" s="11" t="s">
        <v>190</v>
      </c>
      <c r="C41" s="11" t="s">
        <v>191</v>
      </c>
      <c r="D41" s="11" t="s">
        <v>192</v>
      </c>
      <c r="E41" s="11" t="s">
        <v>35</v>
      </c>
      <c r="F41" s="11" t="s">
        <v>193</v>
      </c>
      <c r="G41" s="11" t="s">
        <v>37</v>
      </c>
      <c r="H41" s="11" t="s">
        <v>194</v>
      </c>
      <c r="I41" s="10">
        <v>101</v>
      </c>
      <c r="J41" s="11"/>
      <c r="K41" s="11">
        <v>101</v>
      </c>
      <c r="L41" s="11"/>
      <c r="M41" s="26"/>
      <c r="N41" s="26"/>
      <c r="O41" s="26"/>
      <c r="P41" s="26"/>
      <c r="Q41" s="26"/>
      <c r="R41" s="26"/>
      <c r="S41" s="26"/>
      <c r="T41" s="26"/>
      <c r="U41" s="26"/>
      <c r="V41" s="26"/>
      <c r="W41" s="11">
        <v>353</v>
      </c>
      <c r="X41" s="11">
        <v>353</v>
      </c>
      <c r="Y41" s="31"/>
    </row>
    <row r="42" s="4" customFormat="1" ht="56.25" spans="1:25">
      <c r="A42" s="10">
        <v>37</v>
      </c>
      <c r="B42" s="11" t="s">
        <v>195</v>
      </c>
      <c r="C42" s="11" t="s">
        <v>196</v>
      </c>
      <c r="D42" s="11" t="s">
        <v>197</v>
      </c>
      <c r="E42" s="11" t="s">
        <v>35</v>
      </c>
      <c r="F42" s="11" t="s">
        <v>198</v>
      </c>
      <c r="G42" s="11" t="s">
        <v>37</v>
      </c>
      <c r="H42" s="11" t="s">
        <v>199</v>
      </c>
      <c r="I42" s="10">
        <v>1300</v>
      </c>
      <c r="J42" s="11">
        <v>800</v>
      </c>
      <c r="K42" s="11">
        <v>500</v>
      </c>
      <c r="L42" s="11"/>
      <c r="M42" s="11"/>
      <c r="N42" s="11"/>
      <c r="O42" s="11"/>
      <c r="P42" s="11"/>
      <c r="Q42" s="11"/>
      <c r="R42" s="11"/>
      <c r="S42" s="11"/>
      <c r="T42" s="11"/>
      <c r="U42" s="11"/>
      <c r="V42" s="11"/>
      <c r="W42" s="11">
        <v>9500</v>
      </c>
      <c r="X42" s="11">
        <v>9500</v>
      </c>
      <c r="Y42" s="31"/>
    </row>
    <row r="43" s="4" customFormat="1" ht="95" customHeight="1" spans="1:25">
      <c r="A43" s="10">
        <v>38</v>
      </c>
      <c r="B43" s="11" t="s">
        <v>200</v>
      </c>
      <c r="C43" s="22" t="s">
        <v>201</v>
      </c>
      <c r="D43" s="11" t="s">
        <v>106</v>
      </c>
      <c r="E43" s="11" t="s">
        <v>35</v>
      </c>
      <c r="F43" s="11" t="s">
        <v>202</v>
      </c>
      <c r="G43" s="11" t="s">
        <v>37</v>
      </c>
      <c r="H43" s="11" t="s">
        <v>203</v>
      </c>
      <c r="I43" s="10">
        <v>640.32</v>
      </c>
      <c r="J43" s="11"/>
      <c r="K43" s="11">
        <v>640.32</v>
      </c>
      <c r="L43" s="11"/>
      <c r="M43" s="11"/>
      <c r="N43" s="11"/>
      <c r="O43" s="11"/>
      <c r="P43" s="11"/>
      <c r="Q43" s="11"/>
      <c r="R43" s="11"/>
      <c r="S43" s="11"/>
      <c r="T43" s="11"/>
      <c r="U43" s="11"/>
      <c r="V43" s="11"/>
      <c r="W43" s="41">
        <v>420</v>
      </c>
      <c r="X43" s="41">
        <v>400</v>
      </c>
      <c r="Y43" s="11"/>
    </row>
    <row r="44" s="4" customFormat="1" ht="56.25" spans="1:25">
      <c r="A44" s="10">
        <v>39</v>
      </c>
      <c r="B44" s="11" t="s">
        <v>204</v>
      </c>
      <c r="C44" s="11" t="s">
        <v>205</v>
      </c>
      <c r="D44" s="11" t="s">
        <v>106</v>
      </c>
      <c r="E44" s="11" t="s">
        <v>35</v>
      </c>
      <c r="F44" s="11" t="s">
        <v>206</v>
      </c>
      <c r="G44" s="11" t="s">
        <v>37</v>
      </c>
      <c r="H44" s="11" t="s">
        <v>207</v>
      </c>
      <c r="I44" s="10">
        <v>410</v>
      </c>
      <c r="J44" s="11"/>
      <c r="K44" s="26"/>
      <c r="L44" s="11">
        <v>410</v>
      </c>
      <c r="M44" s="11"/>
      <c r="N44" s="11"/>
      <c r="O44" s="11"/>
      <c r="P44" s="11"/>
      <c r="Q44" s="11"/>
      <c r="R44" s="11"/>
      <c r="S44" s="11"/>
      <c r="T44" s="11"/>
      <c r="U44" s="11"/>
      <c r="V44" s="11"/>
      <c r="W44" s="11">
        <v>1316</v>
      </c>
      <c r="X44" s="11">
        <v>845</v>
      </c>
      <c r="Y44" s="31"/>
    </row>
    <row r="45" s="5" customFormat="1" ht="337" customHeight="1" spans="1:25">
      <c r="A45" s="10">
        <v>40</v>
      </c>
      <c r="B45" s="11" t="s">
        <v>208</v>
      </c>
      <c r="C45" s="11" t="s">
        <v>209</v>
      </c>
      <c r="D45" s="11" t="s">
        <v>45</v>
      </c>
      <c r="E45" s="11" t="s">
        <v>50</v>
      </c>
      <c r="F45" s="11" t="s">
        <v>210</v>
      </c>
      <c r="G45" s="11" t="s">
        <v>52</v>
      </c>
      <c r="H45" s="11" t="s">
        <v>211</v>
      </c>
      <c r="I45" s="10">
        <v>16987</v>
      </c>
      <c r="J45" s="11"/>
      <c r="K45" s="26"/>
      <c r="L45" s="11"/>
      <c r="M45" s="11"/>
      <c r="N45" s="11"/>
      <c r="O45" s="11"/>
      <c r="P45" s="11">
        <v>7000</v>
      </c>
      <c r="Q45" s="11">
        <v>2448.85</v>
      </c>
      <c r="R45" s="11">
        <v>4140.75</v>
      </c>
      <c r="S45" s="11"/>
      <c r="T45" s="11"/>
      <c r="U45" s="11"/>
      <c r="V45" s="11"/>
      <c r="W45" s="11">
        <v>5100</v>
      </c>
      <c r="X45" s="11">
        <v>5100</v>
      </c>
      <c r="Y45" s="11"/>
    </row>
    <row r="46" s="5" customFormat="1" ht="262.5" spans="1:25">
      <c r="A46" s="10">
        <v>41</v>
      </c>
      <c r="B46" s="23" t="s">
        <v>212</v>
      </c>
      <c r="C46" s="23" t="s">
        <v>213</v>
      </c>
      <c r="D46" s="23" t="s">
        <v>64</v>
      </c>
      <c r="E46" s="23" t="s">
        <v>35</v>
      </c>
      <c r="F46" s="23" t="s">
        <v>214</v>
      </c>
      <c r="G46" s="23" t="s">
        <v>37</v>
      </c>
      <c r="H46" s="23" t="s">
        <v>215</v>
      </c>
      <c r="I46" s="19">
        <v>1900</v>
      </c>
      <c r="J46" s="23"/>
      <c r="K46" s="37"/>
      <c r="L46" s="23"/>
      <c r="M46" s="23"/>
      <c r="N46" s="23"/>
      <c r="O46" s="23"/>
      <c r="P46" s="23">
        <v>1405</v>
      </c>
      <c r="Q46" s="23">
        <v>495</v>
      </c>
      <c r="R46" s="23"/>
      <c r="S46" s="23"/>
      <c r="T46" s="23"/>
      <c r="U46" s="23"/>
      <c r="V46" s="23"/>
      <c r="W46" s="23">
        <v>1650</v>
      </c>
      <c r="X46" s="23">
        <v>1650</v>
      </c>
      <c r="Y46" s="23"/>
    </row>
    <row r="47" s="5" customFormat="1" ht="206.25" spans="1:25">
      <c r="A47" s="10">
        <v>42</v>
      </c>
      <c r="B47" s="11" t="s">
        <v>216</v>
      </c>
      <c r="C47" s="11" t="s">
        <v>217</v>
      </c>
      <c r="D47" s="11" t="s">
        <v>218</v>
      </c>
      <c r="E47" s="11" t="s">
        <v>35</v>
      </c>
      <c r="F47" s="11" t="s">
        <v>219</v>
      </c>
      <c r="G47" s="11" t="s">
        <v>37</v>
      </c>
      <c r="H47" s="11" t="s">
        <v>220</v>
      </c>
      <c r="I47" s="11">
        <v>10801.76</v>
      </c>
      <c r="J47" s="11"/>
      <c r="K47" s="11"/>
      <c r="L47" s="11"/>
      <c r="M47" s="11"/>
      <c r="N47" s="11"/>
      <c r="O47" s="11"/>
      <c r="P47" s="11">
        <v>3805.154</v>
      </c>
      <c r="Q47" s="11"/>
      <c r="R47" s="11"/>
      <c r="S47" s="11"/>
      <c r="T47" s="11"/>
      <c r="U47" s="11"/>
      <c r="V47" s="11"/>
      <c r="W47" s="11">
        <v>180000</v>
      </c>
      <c r="X47" s="11">
        <v>110000</v>
      </c>
      <c r="Y47" s="11"/>
    </row>
    <row r="48" s="5" customFormat="1" ht="70" customHeight="1" spans="1:25">
      <c r="A48" s="10">
        <v>43</v>
      </c>
      <c r="B48" s="10" t="s">
        <v>221</v>
      </c>
      <c r="C48" s="12" t="s">
        <v>222</v>
      </c>
      <c r="D48" s="10" t="s">
        <v>133</v>
      </c>
      <c r="E48" s="10" t="s">
        <v>107</v>
      </c>
      <c r="F48" s="11" t="s">
        <v>223</v>
      </c>
      <c r="G48" s="10" t="s">
        <v>37</v>
      </c>
      <c r="H48" s="13" t="s">
        <v>224</v>
      </c>
      <c r="I48" s="24">
        <v>4200</v>
      </c>
      <c r="J48" s="24"/>
      <c r="K48" s="24"/>
      <c r="L48" s="24"/>
      <c r="M48" s="24"/>
      <c r="N48" s="24"/>
      <c r="O48" s="24"/>
      <c r="P48" s="24">
        <v>597.846</v>
      </c>
      <c r="Q48" s="24"/>
      <c r="R48" s="24"/>
      <c r="S48" s="24"/>
      <c r="T48" s="24"/>
      <c r="U48" s="24"/>
      <c r="V48" s="24"/>
      <c r="W48" s="24">
        <v>1311</v>
      </c>
      <c r="X48" s="24">
        <v>218</v>
      </c>
      <c r="Y48" s="24"/>
    </row>
    <row r="49" s="5" customFormat="1" ht="56.25" spans="1:25">
      <c r="A49" s="10">
        <v>44</v>
      </c>
      <c r="B49" s="24" t="s">
        <v>225</v>
      </c>
      <c r="C49" s="24" t="s">
        <v>226</v>
      </c>
      <c r="D49" s="24" t="s">
        <v>106</v>
      </c>
      <c r="E49" s="24" t="s">
        <v>35</v>
      </c>
      <c r="F49" s="24" t="s">
        <v>227</v>
      </c>
      <c r="G49" s="24" t="s">
        <v>37</v>
      </c>
      <c r="H49" s="24" t="s">
        <v>228</v>
      </c>
      <c r="I49" s="38">
        <v>5316.8</v>
      </c>
      <c r="J49" s="24"/>
      <c r="K49" s="39"/>
      <c r="L49" s="24"/>
      <c r="M49" s="24"/>
      <c r="N49" s="24"/>
      <c r="O49" s="24"/>
      <c r="P49" s="24">
        <v>3597</v>
      </c>
      <c r="Q49" s="24"/>
      <c r="R49" s="24"/>
      <c r="S49" s="24"/>
      <c r="T49" s="24"/>
      <c r="U49" s="24"/>
      <c r="V49" s="24"/>
      <c r="W49" s="24">
        <v>1750</v>
      </c>
      <c r="X49" s="24">
        <v>262</v>
      </c>
      <c r="Y49" s="24"/>
    </row>
    <row r="50" ht="56.25" spans="1:25">
      <c r="A50" s="10">
        <v>45</v>
      </c>
      <c r="B50" s="10" t="s">
        <v>229</v>
      </c>
      <c r="C50" s="11" t="s">
        <v>230</v>
      </c>
      <c r="D50" s="25" t="s">
        <v>231</v>
      </c>
      <c r="E50" s="25" t="s">
        <v>50</v>
      </c>
      <c r="F50" s="26" t="s">
        <v>46</v>
      </c>
      <c r="G50" s="12" t="s">
        <v>37</v>
      </c>
      <c r="H50" s="26" t="s">
        <v>230</v>
      </c>
      <c r="I50" s="26">
        <v>6671</v>
      </c>
      <c r="J50" s="31"/>
      <c r="K50" s="31"/>
      <c r="L50" s="31"/>
      <c r="M50" s="31"/>
      <c r="N50" s="31"/>
      <c r="O50" s="31"/>
      <c r="P50" s="31">
        <v>2213</v>
      </c>
      <c r="Q50" s="31"/>
      <c r="R50" s="31"/>
      <c r="S50" s="31"/>
      <c r="T50" s="31"/>
      <c r="U50" s="31"/>
      <c r="V50" s="31"/>
      <c r="W50" s="31"/>
      <c r="X50" s="31"/>
      <c r="Y50" s="31"/>
    </row>
    <row r="51" ht="206.25" spans="1:25">
      <c r="A51" s="10">
        <v>46</v>
      </c>
      <c r="B51" s="10" t="s">
        <v>232</v>
      </c>
      <c r="C51" s="12" t="s">
        <v>233</v>
      </c>
      <c r="D51" s="12" t="s">
        <v>234</v>
      </c>
      <c r="E51" s="12" t="s">
        <v>35</v>
      </c>
      <c r="F51" s="12" t="s">
        <v>235</v>
      </c>
      <c r="G51" s="12" t="s">
        <v>37</v>
      </c>
      <c r="H51" s="13" t="s">
        <v>236</v>
      </c>
      <c r="I51" s="32">
        <v>5600</v>
      </c>
      <c r="J51" s="31">
        <v>2111.83</v>
      </c>
      <c r="K51" s="31"/>
      <c r="L51" s="31"/>
      <c r="M51" s="31"/>
      <c r="N51" s="31"/>
      <c r="O51" s="31"/>
      <c r="P51" s="31"/>
      <c r="Q51" s="32">
        <f>1316+952.1</f>
        <v>2268.1</v>
      </c>
      <c r="R51" s="31">
        <v>200.073876</v>
      </c>
      <c r="S51" s="31"/>
      <c r="T51" s="31"/>
      <c r="U51" s="31"/>
      <c r="V51" s="42"/>
      <c r="W51" s="10">
        <v>653</v>
      </c>
      <c r="X51" s="10">
        <v>653</v>
      </c>
      <c r="Y51" s="31"/>
    </row>
    <row r="52" ht="187.5" spans="1:25">
      <c r="A52" s="10">
        <v>47</v>
      </c>
      <c r="B52" s="19" t="s">
        <v>237</v>
      </c>
      <c r="C52" s="12" t="s">
        <v>238</v>
      </c>
      <c r="D52" s="10" t="s">
        <v>34</v>
      </c>
      <c r="E52" s="10" t="s">
        <v>35</v>
      </c>
      <c r="F52" s="12" t="s">
        <v>239</v>
      </c>
      <c r="G52" s="11" t="s">
        <v>37</v>
      </c>
      <c r="H52" s="13" t="s">
        <v>240</v>
      </c>
      <c r="I52" s="32">
        <v>865</v>
      </c>
      <c r="J52" s="31"/>
      <c r="K52" s="31"/>
      <c r="L52" s="31"/>
      <c r="M52" s="31"/>
      <c r="N52" s="31"/>
      <c r="O52" s="31"/>
      <c r="P52" s="31"/>
      <c r="Q52" s="32">
        <v>865</v>
      </c>
      <c r="R52" s="31"/>
      <c r="S52" s="31"/>
      <c r="T52" s="31"/>
      <c r="U52" s="31"/>
      <c r="V52" s="42"/>
      <c r="W52" s="10">
        <v>4306</v>
      </c>
      <c r="X52" s="10">
        <v>4306</v>
      </c>
      <c r="Y52" s="31"/>
    </row>
    <row r="53" ht="300" spans="1:25">
      <c r="A53" s="10">
        <v>48</v>
      </c>
      <c r="B53" s="10" t="s">
        <v>241</v>
      </c>
      <c r="C53" s="12" t="s">
        <v>242</v>
      </c>
      <c r="D53" s="10" t="s">
        <v>64</v>
      </c>
      <c r="E53" s="10" t="s">
        <v>35</v>
      </c>
      <c r="F53" s="12" t="s">
        <v>243</v>
      </c>
      <c r="G53" s="10" t="s">
        <v>37</v>
      </c>
      <c r="H53" s="13" t="s">
        <v>244</v>
      </c>
      <c r="I53" s="25">
        <v>210</v>
      </c>
      <c r="J53" s="31"/>
      <c r="K53" s="31"/>
      <c r="L53" s="31"/>
      <c r="M53" s="31"/>
      <c r="N53" s="31"/>
      <c r="O53" s="31"/>
      <c r="P53" s="31"/>
      <c r="Q53" s="25">
        <v>210</v>
      </c>
      <c r="R53" s="31"/>
      <c r="S53" s="31"/>
      <c r="T53" s="31"/>
      <c r="U53" s="31"/>
      <c r="V53" s="42"/>
      <c r="W53" s="25">
        <v>193</v>
      </c>
      <c r="X53" s="43">
        <v>63</v>
      </c>
      <c r="Y53" s="31"/>
    </row>
    <row r="54" ht="112.5" spans="1:25">
      <c r="A54" s="10">
        <v>49</v>
      </c>
      <c r="B54" s="19" t="s">
        <v>245</v>
      </c>
      <c r="C54" s="12" t="s">
        <v>246</v>
      </c>
      <c r="D54" s="10" t="s">
        <v>175</v>
      </c>
      <c r="E54" s="10" t="s">
        <v>35</v>
      </c>
      <c r="F54" s="12" t="s">
        <v>247</v>
      </c>
      <c r="G54" s="11" t="s">
        <v>37</v>
      </c>
      <c r="H54" s="13" t="s">
        <v>248</v>
      </c>
      <c r="I54" s="32">
        <v>62.5</v>
      </c>
      <c r="J54" s="31"/>
      <c r="K54" s="31"/>
      <c r="L54" s="31"/>
      <c r="M54" s="31"/>
      <c r="N54" s="31"/>
      <c r="O54" s="31"/>
      <c r="P54" s="31"/>
      <c r="Q54" s="32">
        <v>62.5</v>
      </c>
      <c r="R54" s="31"/>
      <c r="S54" s="31"/>
      <c r="T54" s="31"/>
      <c r="U54" s="31"/>
      <c r="V54" s="42"/>
      <c r="W54" s="10">
        <v>250</v>
      </c>
      <c r="X54" s="10">
        <v>75</v>
      </c>
      <c r="Y54" s="31"/>
    </row>
    <row r="55" ht="150" spans="1:25">
      <c r="A55" s="10">
        <v>50</v>
      </c>
      <c r="B55" s="10" t="s">
        <v>249</v>
      </c>
      <c r="C55" s="12" t="s">
        <v>250</v>
      </c>
      <c r="D55" s="10" t="s">
        <v>45</v>
      </c>
      <c r="E55" s="10" t="s">
        <v>35</v>
      </c>
      <c r="F55" s="12" t="s">
        <v>51</v>
      </c>
      <c r="G55" s="11" t="s">
        <v>37</v>
      </c>
      <c r="H55" s="13" t="s">
        <v>251</v>
      </c>
      <c r="I55" s="32">
        <v>133.79</v>
      </c>
      <c r="J55" s="31"/>
      <c r="K55" s="31"/>
      <c r="L55" s="31"/>
      <c r="M55" s="31"/>
      <c r="N55" s="31"/>
      <c r="O55" s="31"/>
      <c r="P55" s="31"/>
      <c r="Q55" s="32">
        <v>133.79</v>
      </c>
      <c r="R55" s="31"/>
      <c r="S55" s="31"/>
      <c r="T55" s="31"/>
      <c r="U55" s="31"/>
      <c r="V55" s="42"/>
      <c r="W55" s="40">
        <v>253</v>
      </c>
      <c r="X55" s="40">
        <v>253</v>
      </c>
      <c r="Y55" s="31"/>
    </row>
    <row r="56" ht="206.25" spans="1:25">
      <c r="A56" s="10">
        <v>51</v>
      </c>
      <c r="B56" s="10" t="s">
        <v>252</v>
      </c>
      <c r="C56" s="12" t="s">
        <v>253</v>
      </c>
      <c r="D56" s="10" t="s">
        <v>64</v>
      </c>
      <c r="E56" s="10" t="s">
        <v>35</v>
      </c>
      <c r="F56" s="12" t="s">
        <v>254</v>
      </c>
      <c r="G56" s="11" t="s">
        <v>37</v>
      </c>
      <c r="H56" s="13" t="s">
        <v>255</v>
      </c>
      <c r="I56" s="25">
        <v>210.25</v>
      </c>
      <c r="J56" s="31"/>
      <c r="K56" s="31"/>
      <c r="L56" s="31"/>
      <c r="M56" s="31"/>
      <c r="N56" s="31"/>
      <c r="O56" s="31"/>
      <c r="P56" s="31"/>
      <c r="Q56" s="25">
        <v>210.25</v>
      </c>
      <c r="R56" s="31"/>
      <c r="S56" s="31"/>
      <c r="T56" s="31"/>
      <c r="U56" s="31"/>
      <c r="V56" s="42"/>
      <c r="W56" s="31">
        <v>236</v>
      </c>
      <c r="X56" s="31">
        <v>236</v>
      </c>
      <c r="Y56" s="31"/>
    </row>
    <row r="57" ht="300" spans="1:25">
      <c r="A57" s="10">
        <v>52</v>
      </c>
      <c r="B57" s="10" t="s">
        <v>256</v>
      </c>
      <c r="C57" s="12" t="s">
        <v>257</v>
      </c>
      <c r="D57" s="10" t="s">
        <v>133</v>
      </c>
      <c r="E57" s="10" t="s">
        <v>50</v>
      </c>
      <c r="F57" s="12" t="s">
        <v>258</v>
      </c>
      <c r="G57" s="11" t="s">
        <v>37</v>
      </c>
      <c r="H57" s="13" t="s">
        <v>259</v>
      </c>
      <c r="I57" s="25">
        <v>3716.88</v>
      </c>
      <c r="J57" s="31"/>
      <c r="K57" s="31"/>
      <c r="L57" s="31"/>
      <c r="M57" s="31"/>
      <c r="N57" s="31"/>
      <c r="O57" s="31"/>
      <c r="P57" s="31"/>
      <c r="Q57" s="25">
        <v>3716.88</v>
      </c>
      <c r="R57" s="31"/>
      <c r="S57" s="31"/>
      <c r="T57" s="31"/>
      <c r="U57" s="31"/>
      <c r="V57" s="42"/>
      <c r="W57" s="31">
        <v>219</v>
      </c>
      <c r="X57" s="31">
        <v>106</v>
      </c>
      <c r="Y57" s="31"/>
    </row>
    <row r="58" ht="262.5" spans="1:25">
      <c r="A58" s="10">
        <v>53</v>
      </c>
      <c r="B58" s="10" t="s">
        <v>260</v>
      </c>
      <c r="C58" s="12" t="s">
        <v>261</v>
      </c>
      <c r="D58" s="10" t="s">
        <v>133</v>
      </c>
      <c r="E58" s="10" t="s">
        <v>35</v>
      </c>
      <c r="F58" s="12" t="s">
        <v>262</v>
      </c>
      <c r="G58" s="11" t="s">
        <v>37</v>
      </c>
      <c r="H58" s="14" t="s">
        <v>263</v>
      </c>
      <c r="I58" s="25">
        <v>3646.36</v>
      </c>
      <c r="J58" s="31"/>
      <c r="K58" s="31"/>
      <c r="L58" s="31"/>
      <c r="M58" s="31"/>
      <c r="N58" s="31"/>
      <c r="O58" s="31"/>
      <c r="P58" s="31"/>
      <c r="Q58" s="10">
        <v>3646.36</v>
      </c>
      <c r="R58" s="31"/>
      <c r="S58" s="31"/>
      <c r="T58" s="31"/>
      <c r="U58" s="31"/>
      <c r="V58" s="42"/>
      <c r="W58" s="31">
        <v>560</v>
      </c>
      <c r="X58" s="31">
        <v>168</v>
      </c>
      <c r="Y58" s="31"/>
    </row>
    <row r="59" ht="262.5" spans="1:25">
      <c r="A59" s="10">
        <v>54</v>
      </c>
      <c r="B59" s="10" t="s">
        <v>264</v>
      </c>
      <c r="C59" s="12" t="s">
        <v>265</v>
      </c>
      <c r="D59" s="10" t="s">
        <v>133</v>
      </c>
      <c r="E59" s="10" t="s">
        <v>35</v>
      </c>
      <c r="F59" s="12" t="s">
        <v>266</v>
      </c>
      <c r="G59" s="11" t="s">
        <v>37</v>
      </c>
      <c r="H59" s="14" t="s">
        <v>267</v>
      </c>
      <c r="I59" s="25">
        <v>553.64</v>
      </c>
      <c r="J59" s="31"/>
      <c r="K59" s="31"/>
      <c r="L59" s="31"/>
      <c r="M59" s="31"/>
      <c r="N59" s="31"/>
      <c r="O59" s="31"/>
      <c r="P59" s="31"/>
      <c r="Q59" s="10">
        <v>553.64</v>
      </c>
      <c r="R59" s="31"/>
      <c r="S59" s="31"/>
      <c r="T59" s="31"/>
      <c r="U59" s="31"/>
      <c r="V59" s="42"/>
      <c r="W59" s="31">
        <v>4366</v>
      </c>
      <c r="X59" s="31">
        <v>140</v>
      </c>
      <c r="Y59" s="31"/>
    </row>
    <row r="60" ht="262.5" spans="1:25">
      <c r="A60" s="10">
        <v>55</v>
      </c>
      <c r="B60" s="10" t="s">
        <v>268</v>
      </c>
      <c r="C60" s="12" t="s">
        <v>269</v>
      </c>
      <c r="D60" s="10" t="s">
        <v>133</v>
      </c>
      <c r="E60" s="10" t="s">
        <v>35</v>
      </c>
      <c r="F60" s="12" t="s">
        <v>270</v>
      </c>
      <c r="G60" s="11" t="s">
        <v>37</v>
      </c>
      <c r="H60" s="13" t="s">
        <v>271</v>
      </c>
      <c r="I60" s="25">
        <v>531.14</v>
      </c>
      <c r="J60" s="31"/>
      <c r="K60" s="31"/>
      <c r="L60" s="31"/>
      <c r="M60" s="31"/>
      <c r="N60" s="31"/>
      <c r="O60" s="31"/>
      <c r="P60" s="31"/>
      <c r="Q60" s="25">
        <v>531.14</v>
      </c>
      <c r="R60" s="31"/>
      <c r="S60" s="31"/>
      <c r="T60" s="31"/>
      <c r="U60" s="31"/>
      <c r="V60" s="42"/>
      <c r="W60" s="31">
        <v>65</v>
      </c>
      <c r="X60" s="31">
        <v>19</v>
      </c>
      <c r="Y60" s="31"/>
    </row>
    <row r="61" ht="86" customHeight="1" spans="1:25">
      <c r="A61" s="10">
        <v>56</v>
      </c>
      <c r="B61" s="10" t="s">
        <v>272</v>
      </c>
      <c r="C61" s="12" t="s">
        <v>273</v>
      </c>
      <c r="D61" s="10" t="s">
        <v>89</v>
      </c>
      <c r="E61" s="10" t="s">
        <v>35</v>
      </c>
      <c r="F61" s="12" t="s">
        <v>274</v>
      </c>
      <c r="G61" s="11" t="s">
        <v>37</v>
      </c>
      <c r="H61" s="27" t="s">
        <v>275</v>
      </c>
      <c r="I61" s="32">
        <v>397.38</v>
      </c>
      <c r="J61" s="31"/>
      <c r="K61" s="31"/>
      <c r="L61" s="31"/>
      <c r="M61" s="31"/>
      <c r="N61" s="31"/>
      <c r="O61" s="31"/>
      <c r="P61" s="31"/>
      <c r="Q61" s="32">
        <v>397.38</v>
      </c>
      <c r="R61" s="31"/>
      <c r="S61" s="31"/>
      <c r="T61" s="31"/>
      <c r="U61" s="31"/>
      <c r="V61" s="32"/>
      <c r="W61" s="10">
        <v>2848</v>
      </c>
      <c r="X61" s="10">
        <v>2418</v>
      </c>
      <c r="Y61" s="11"/>
    </row>
    <row r="62" ht="150" spans="1:25">
      <c r="A62" s="10">
        <v>57</v>
      </c>
      <c r="B62" s="10" t="s">
        <v>276</v>
      </c>
      <c r="C62" s="28" t="s">
        <v>277</v>
      </c>
      <c r="D62" s="28" t="s">
        <v>45</v>
      </c>
      <c r="E62" s="28" t="s">
        <v>35</v>
      </c>
      <c r="F62" s="29" t="s">
        <v>278</v>
      </c>
      <c r="G62" s="29" t="s">
        <v>37</v>
      </c>
      <c r="H62" s="30" t="s">
        <v>279</v>
      </c>
      <c r="I62" s="32">
        <v>518.92</v>
      </c>
      <c r="J62" s="31"/>
      <c r="K62" s="31"/>
      <c r="L62" s="31"/>
      <c r="M62" s="31"/>
      <c r="N62" s="31"/>
      <c r="O62" s="31"/>
      <c r="P62" s="31"/>
      <c r="Q62" s="32">
        <v>518.92</v>
      </c>
      <c r="R62" s="31"/>
      <c r="S62" s="31"/>
      <c r="T62" s="31"/>
      <c r="U62" s="31"/>
      <c r="V62" s="32"/>
      <c r="W62" s="10">
        <v>234</v>
      </c>
      <c r="X62" s="10">
        <v>234</v>
      </c>
      <c r="Y62" s="31"/>
    </row>
    <row r="63" ht="375" spans="1:25">
      <c r="A63" s="10">
        <v>58</v>
      </c>
      <c r="B63" s="19" t="s">
        <v>280</v>
      </c>
      <c r="C63" s="19" t="s">
        <v>281</v>
      </c>
      <c r="D63" s="19" t="s">
        <v>282</v>
      </c>
      <c r="E63" s="19" t="s">
        <v>35</v>
      </c>
      <c r="F63" s="19" t="s">
        <v>283</v>
      </c>
      <c r="G63" s="19" t="s">
        <v>37</v>
      </c>
      <c r="H63" s="21" t="s">
        <v>284</v>
      </c>
      <c r="I63" s="19">
        <v>381.3</v>
      </c>
      <c r="J63" s="31"/>
      <c r="K63" s="31"/>
      <c r="L63" s="31"/>
      <c r="M63" s="31"/>
      <c r="N63" s="31"/>
      <c r="O63" s="31"/>
      <c r="P63" s="31"/>
      <c r="Q63" s="10">
        <v>198</v>
      </c>
      <c r="R63" s="31"/>
      <c r="S63" s="31"/>
      <c r="T63" s="31"/>
      <c r="U63" s="25"/>
      <c r="V63" s="10">
        <v>183.3</v>
      </c>
      <c r="W63" s="10">
        <v>463</v>
      </c>
      <c r="X63" s="10">
        <v>110</v>
      </c>
      <c r="Y63" s="31"/>
    </row>
    <row r="64" ht="112.5" spans="1:25">
      <c r="A64" s="10">
        <v>59</v>
      </c>
      <c r="B64" s="19" t="s">
        <v>285</v>
      </c>
      <c r="C64" s="12" t="s">
        <v>286</v>
      </c>
      <c r="D64" s="10" t="s">
        <v>282</v>
      </c>
      <c r="E64" s="10" t="s">
        <v>50</v>
      </c>
      <c r="F64" s="12" t="s">
        <v>287</v>
      </c>
      <c r="G64" s="11" t="s">
        <v>37</v>
      </c>
      <c r="H64" s="13" t="s">
        <v>288</v>
      </c>
      <c r="I64" s="32">
        <v>232.74</v>
      </c>
      <c r="J64" s="31"/>
      <c r="K64" s="31"/>
      <c r="L64" s="31"/>
      <c r="M64" s="31"/>
      <c r="N64" s="31"/>
      <c r="O64" s="31"/>
      <c r="P64" s="31"/>
      <c r="Q64" s="32">
        <v>232.74</v>
      </c>
      <c r="R64" s="31"/>
      <c r="S64" s="31"/>
      <c r="T64" s="31"/>
      <c r="U64" s="31"/>
      <c r="V64" s="32"/>
      <c r="W64" s="40">
        <v>500</v>
      </c>
      <c r="X64" s="40">
        <v>150</v>
      </c>
      <c r="Y64" s="11"/>
    </row>
    <row r="65" ht="409.5" spans="1:25">
      <c r="A65" s="10">
        <v>60</v>
      </c>
      <c r="B65" s="10" t="s">
        <v>289</v>
      </c>
      <c r="C65" s="10" t="s">
        <v>290</v>
      </c>
      <c r="D65" s="10" t="s">
        <v>282</v>
      </c>
      <c r="E65" s="10" t="s">
        <v>291</v>
      </c>
      <c r="F65" s="12" t="s">
        <v>292</v>
      </c>
      <c r="G65" s="10" t="s">
        <v>293</v>
      </c>
      <c r="H65" s="13" t="s">
        <v>294</v>
      </c>
      <c r="I65" s="10">
        <v>46.37</v>
      </c>
      <c r="J65" s="31"/>
      <c r="K65" s="31"/>
      <c r="L65" s="31"/>
      <c r="M65" s="31"/>
      <c r="N65" s="31"/>
      <c r="O65" s="31"/>
      <c r="P65" s="31"/>
      <c r="Q65" s="10">
        <v>46.37</v>
      </c>
      <c r="R65" s="31"/>
      <c r="S65" s="31"/>
      <c r="T65" s="31"/>
      <c r="U65" s="31"/>
      <c r="V65" s="10"/>
      <c r="W65" s="10">
        <v>80</v>
      </c>
      <c r="X65" s="10">
        <v>48</v>
      </c>
      <c r="Y65" s="31"/>
    </row>
    <row r="66" ht="112.5" spans="1:25">
      <c r="A66" s="10">
        <v>61</v>
      </c>
      <c r="B66" s="10" t="s">
        <v>295</v>
      </c>
      <c r="C66" s="12" t="s">
        <v>296</v>
      </c>
      <c r="D66" s="12" t="s">
        <v>282</v>
      </c>
      <c r="E66" s="12" t="s">
        <v>35</v>
      </c>
      <c r="F66" s="12" t="s">
        <v>297</v>
      </c>
      <c r="G66" s="12" t="s">
        <v>37</v>
      </c>
      <c r="H66" s="13" t="s">
        <v>298</v>
      </c>
      <c r="I66" s="31">
        <v>130.1</v>
      </c>
      <c r="J66" s="31"/>
      <c r="K66" s="31"/>
      <c r="L66" s="31"/>
      <c r="M66" s="31"/>
      <c r="N66" s="31"/>
      <c r="O66" s="31"/>
      <c r="P66" s="31"/>
      <c r="Q66" s="25">
        <v>130.1</v>
      </c>
      <c r="R66" s="31"/>
      <c r="S66" s="31"/>
      <c r="T66" s="31"/>
      <c r="U66" s="31"/>
      <c r="V66" s="31"/>
      <c r="W66" s="25">
        <v>470</v>
      </c>
      <c r="X66" s="25">
        <v>141</v>
      </c>
      <c r="Y66" s="31"/>
    </row>
    <row r="67" s="5" customFormat="1" ht="225" spans="1:25">
      <c r="A67" s="10">
        <v>62</v>
      </c>
      <c r="B67" s="45" t="s">
        <v>299</v>
      </c>
      <c r="C67" s="45" t="s">
        <v>300</v>
      </c>
      <c r="D67" s="45" t="s">
        <v>64</v>
      </c>
      <c r="E67" s="45" t="s">
        <v>35</v>
      </c>
      <c r="F67" s="45" t="s">
        <v>301</v>
      </c>
      <c r="G67" s="45" t="s">
        <v>37</v>
      </c>
      <c r="H67" s="45" t="s">
        <v>302</v>
      </c>
      <c r="I67" s="66">
        <v>500</v>
      </c>
      <c r="J67" s="45">
        <v>183.17</v>
      </c>
      <c r="K67" s="67"/>
      <c r="L67" s="45"/>
      <c r="M67" s="45"/>
      <c r="N67" s="45"/>
      <c r="O67" s="45"/>
      <c r="P67" s="45"/>
      <c r="Q67" s="45">
        <f>I67-J67</f>
        <v>316.83</v>
      </c>
      <c r="R67" s="45"/>
      <c r="S67" s="45"/>
      <c r="T67" s="45"/>
      <c r="U67" s="45"/>
      <c r="V67" s="45"/>
      <c r="W67" s="45">
        <v>125</v>
      </c>
      <c r="X67" s="45">
        <v>125</v>
      </c>
      <c r="Y67" s="27"/>
    </row>
    <row r="68" s="6" customFormat="1" ht="93.75" spans="1:25">
      <c r="A68" s="10">
        <v>63</v>
      </c>
      <c r="B68" s="27" t="s">
        <v>303</v>
      </c>
      <c r="C68" s="27" t="s">
        <v>304</v>
      </c>
      <c r="D68" s="27" t="s">
        <v>133</v>
      </c>
      <c r="E68" s="27" t="s">
        <v>35</v>
      </c>
      <c r="F68" s="27" t="s">
        <v>305</v>
      </c>
      <c r="G68" s="27" t="s">
        <v>37</v>
      </c>
      <c r="H68" s="27" t="s">
        <v>306</v>
      </c>
      <c r="I68" s="68">
        <v>1550.1</v>
      </c>
      <c r="J68" s="27"/>
      <c r="K68" s="69"/>
      <c r="L68" s="27"/>
      <c r="M68" s="27"/>
      <c r="N68" s="27"/>
      <c r="O68" s="27"/>
      <c r="P68" s="27"/>
      <c r="Q68" s="27">
        <v>620</v>
      </c>
      <c r="R68" s="27"/>
      <c r="S68" s="27"/>
      <c r="T68" s="27"/>
      <c r="U68" s="27"/>
      <c r="V68" s="27"/>
      <c r="W68" s="27">
        <v>253</v>
      </c>
      <c r="X68" s="27">
        <v>68</v>
      </c>
      <c r="Y68" s="27"/>
    </row>
    <row r="69" s="7" customFormat="1" ht="82" customHeight="1" spans="1:25">
      <c r="A69" s="10">
        <v>64</v>
      </c>
      <c r="B69" s="27" t="s">
        <v>307</v>
      </c>
      <c r="C69" s="27" t="s">
        <v>308</v>
      </c>
      <c r="D69" s="27" t="s">
        <v>133</v>
      </c>
      <c r="E69" s="27" t="s">
        <v>35</v>
      </c>
      <c r="F69" s="27" t="s">
        <v>73</v>
      </c>
      <c r="G69" s="27" t="s">
        <v>37</v>
      </c>
      <c r="H69" s="16" t="s">
        <v>309</v>
      </c>
      <c r="I69" s="68">
        <v>265</v>
      </c>
      <c r="J69" s="27"/>
      <c r="K69" s="69"/>
      <c r="L69" s="27"/>
      <c r="M69" s="27"/>
      <c r="N69" s="27"/>
      <c r="O69" s="27"/>
      <c r="P69" s="27"/>
      <c r="Q69" s="27">
        <v>79</v>
      </c>
      <c r="R69" s="27">
        <v>166.483337</v>
      </c>
      <c r="S69" s="27"/>
      <c r="T69" s="27"/>
      <c r="U69" s="27"/>
      <c r="V69" s="27"/>
      <c r="W69" s="27">
        <v>1866</v>
      </c>
      <c r="X69" s="27">
        <v>1120</v>
      </c>
      <c r="Y69" s="27"/>
    </row>
    <row r="70" s="7" customFormat="1" ht="93.75" spans="1:25">
      <c r="A70" s="10">
        <v>65</v>
      </c>
      <c r="B70" s="27" t="s">
        <v>310</v>
      </c>
      <c r="C70" s="27" t="s">
        <v>311</v>
      </c>
      <c r="D70" s="27" t="s">
        <v>133</v>
      </c>
      <c r="E70" s="27" t="s">
        <v>35</v>
      </c>
      <c r="F70" s="27" t="s">
        <v>312</v>
      </c>
      <c r="G70" s="27" t="s">
        <v>37</v>
      </c>
      <c r="H70" s="27" t="s">
        <v>313</v>
      </c>
      <c r="I70" s="68">
        <v>370</v>
      </c>
      <c r="J70" s="27"/>
      <c r="K70" s="69"/>
      <c r="L70" s="27"/>
      <c r="M70" s="27"/>
      <c r="N70" s="27"/>
      <c r="O70" s="27"/>
      <c r="P70" s="27"/>
      <c r="Q70" s="27">
        <v>150</v>
      </c>
      <c r="R70" s="27"/>
      <c r="S70" s="27"/>
      <c r="T70" s="27"/>
      <c r="U70" s="27"/>
      <c r="V70" s="27"/>
      <c r="W70" s="27">
        <v>1052</v>
      </c>
      <c r="X70" s="27">
        <v>724</v>
      </c>
      <c r="Y70" s="27"/>
    </row>
    <row r="71" s="7" customFormat="1" ht="243.75" spans="1:25">
      <c r="A71" s="10">
        <v>66</v>
      </c>
      <c r="B71" s="45" t="s">
        <v>314</v>
      </c>
      <c r="C71" s="45" t="s">
        <v>265</v>
      </c>
      <c r="D71" s="27" t="s">
        <v>133</v>
      </c>
      <c r="E71" s="45" t="s">
        <v>35</v>
      </c>
      <c r="F71" s="45" t="s">
        <v>315</v>
      </c>
      <c r="G71" s="45" t="s">
        <v>37</v>
      </c>
      <c r="H71" s="45" t="s">
        <v>316</v>
      </c>
      <c r="I71" s="66">
        <v>1220</v>
      </c>
      <c r="J71" s="45"/>
      <c r="K71" s="67"/>
      <c r="L71" s="45"/>
      <c r="M71" s="45"/>
      <c r="N71" s="45"/>
      <c r="O71" s="45"/>
      <c r="P71" s="45"/>
      <c r="Q71" s="45">
        <v>450</v>
      </c>
      <c r="R71" s="45"/>
      <c r="S71" s="45"/>
      <c r="T71" s="45"/>
      <c r="U71" s="45"/>
      <c r="V71" s="45"/>
      <c r="W71" s="45">
        <v>12772</v>
      </c>
      <c r="X71" s="45">
        <v>6757</v>
      </c>
      <c r="Y71" s="27"/>
    </row>
    <row r="72" s="7" customFormat="1" ht="62" customHeight="1" spans="1:25">
      <c r="A72" s="10">
        <v>67</v>
      </c>
      <c r="B72" s="46" t="s">
        <v>317</v>
      </c>
      <c r="C72" s="46" t="s">
        <v>318</v>
      </c>
      <c r="D72" s="27" t="s">
        <v>133</v>
      </c>
      <c r="E72" s="45" t="s">
        <v>35</v>
      </c>
      <c r="F72" s="46" t="s">
        <v>262</v>
      </c>
      <c r="G72" s="45" t="s">
        <v>37</v>
      </c>
      <c r="H72" s="46" t="s">
        <v>319</v>
      </c>
      <c r="I72" s="70">
        <v>650</v>
      </c>
      <c r="J72" s="46"/>
      <c r="K72" s="46"/>
      <c r="L72" s="46"/>
      <c r="M72" s="46"/>
      <c r="N72" s="46"/>
      <c r="O72" s="46"/>
      <c r="P72" s="46"/>
      <c r="Q72" s="46">
        <v>200</v>
      </c>
      <c r="R72" s="46">
        <v>259.774971</v>
      </c>
      <c r="S72" s="46"/>
      <c r="T72" s="46"/>
      <c r="U72" s="46"/>
      <c r="V72" s="46"/>
      <c r="W72" s="46">
        <v>14811</v>
      </c>
      <c r="X72" s="46">
        <v>9492</v>
      </c>
      <c r="Y72" s="27"/>
    </row>
    <row r="73" s="7" customFormat="1" ht="62" customHeight="1" spans="1:25">
      <c r="A73" s="10">
        <v>68</v>
      </c>
      <c r="B73" s="46" t="s">
        <v>320</v>
      </c>
      <c r="C73" s="46" t="s">
        <v>321</v>
      </c>
      <c r="D73" s="27" t="s">
        <v>133</v>
      </c>
      <c r="E73" s="27" t="s">
        <v>35</v>
      </c>
      <c r="F73" s="46" t="s">
        <v>305</v>
      </c>
      <c r="G73" s="27" t="s">
        <v>37</v>
      </c>
      <c r="H73" s="46" t="s">
        <v>322</v>
      </c>
      <c r="I73" s="70">
        <v>550</v>
      </c>
      <c r="J73" s="46"/>
      <c r="K73" s="46"/>
      <c r="L73" s="46"/>
      <c r="M73" s="46"/>
      <c r="N73" s="46"/>
      <c r="O73" s="46"/>
      <c r="P73" s="46"/>
      <c r="Q73" s="46">
        <v>200</v>
      </c>
      <c r="R73" s="46"/>
      <c r="S73" s="46"/>
      <c r="T73" s="46"/>
      <c r="U73" s="46"/>
      <c r="V73" s="46"/>
      <c r="W73" s="46">
        <v>2181</v>
      </c>
      <c r="X73" s="46">
        <v>1442</v>
      </c>
      <c r="Y73" s="27"/>
    </row>
    <row r="74" s="7" customFormat="1" ht="57" customHeight="1" spans="1:25">
      <c r="A74" s="10">
        <v>69</v>
      </c>
      <c r="B74" s="46" t="s">
        <v>323</v>
      </c>
      <c r="C74" s="46" t="s">
        <v>324</v>
      </c>
      <c r="D74" s="12" t="s">
        <v>234</v>
      </c>
      <c r="E74" s="27" t="s">
        <v>35</v>
      </c>
      <c r="F74" s="46" t="s">
        <v>90</v>
      </c>
      <c r="G74" s="27" t="s">
        <v>37</v>
      </c>
      <c r="H74" s="46" t="s">
        <v>325</v>
      </c>
      <c r="I74" s="71">
        <v>200</v>
      </c>
      <c r="J74" s="72"/>
      <c r="K74" s="72"/>
      <c r="L74" s="72"/>
      <c r="M74" s="72"/>
      <c r="N74" s="72"/>
      <c r="O74" s="72"/>
      <c r="P74" s="72"/>
      <c r="Q74" s="72">
        <v>80</v>
      </c>
      <c r="R74" s="72"/>
      <c r="S74" s="72"/>
      <c r="T74" s="72"/>
      <c r="U74" s="72"/>
      <c r="V74" s="72"/>
      <c r="W74" s="72">
        <v>1566</v>
      </c>
      <c r="X74" s="72">
        <v>1231</v>
      </c>
      <c r="Y74" s="72"/>
    </row>
    <row r="75" s="6" customFormat="1" ht="243" spans="1:25">
      <c r="A75" s="10">
        <v>70</v>
      </c>
      <c r="B75" s="47" t="s">
        <v>326</v>
      </c>
      <c r="C75" s="48" t="s">
        <v>327</v>
      </c>
      <c r="D75" s="49" t="s">
        <v>64</v>
      </c>
      <c r="E75" s="49" t="s">
        <v>35</v>
      </c>
      <c r="F75" s="50" t="s">
        <v>328</v>
      </c>
      <c r="G75" s="51" t="s">
        <v>37</v>
      </c>
      <c r="H75" s="52" t="s">
        <v>363</v>
      </c>
      <c r="I75" s="73">
        <v>3800</v>
      </c>
      <c r="J75" s="74">
        <v>323</v>
      </c>
      <c r="K75" s="75"/>
      <c r="L75" s="74"/>
      <c r="M75" s="74">
        <v>1207</v>
      </c>
      <c r="N75" s="74">
        <v>90</v>
      </c>
      <c r="O75" s="76"/>
      <c r="P75" s="77"/>
      <c r="Q75" s="77">
        <v>1420</v>
      </c>
      <c r="R75" s="77"/>
      <c r="S75" s="77"/>
      <c r="T75" s="77"/>
      <c r="U75" s="77"/>
      <c r="V75" s="77"/>
      <c r="W75" s="84">
        <v>3135</v>
      </c>
      <c r="X75" s="84">
        <v>3135</v>
      </c>
      <c r="Y75" s="76"/>
    </row>
    <row r="76" s="6" customFormat="1" ht="126" customHeight="1" spans="1:25">
      <c r="A76" s="10">
        <v>71</v>
      </c>
      <c r="B76" s="47" t="s">
        <v>330</v>
      </c>
      <c r="C76" s="48" t="s">
        <v>331</v>
      </c>
      <c r="D76" s="49" t="s">
        <v>64</v>
      </c>
      <c r="E76" s="49" t="s">
        <v>332</v>
      </c>
      <c r="F76" s="50" t="s">
        <v>301</v>
      </c>
      <c r="G76" s="51" t="s">
        <v>37</v>
      </c>
      <c r="H76" s="53" t="s">
        <v>333</v>
      </c>
      <c r="I76" s="49">
        <v>380</v>
      </c>
      <c r="J76" s="49">
        <v>380</v>
      </c>
      <c r="K76" s="78"/>
      <c r="L76" s="77"/>
      <c r="M76" s="77"/>
      <c r="N76" s="79"/>
      <c r="O76" s="76"/>
      <c r="P76" s="77"/>
      <c r="Q76" s="77"/>
      <c r="R76" s="77"/>
      <c r="S76" s="77"/>
      <c r="T76" s="77"/>
      <c r="U76" s="77"/>
      <c r="V76" s="77"/>
      <c r="W76" s="49">
        <v>3030</v>
      </c>
      <c r="X76" s="49">
        <v>3030</v>
      </c>
      <c r="Y76" s="76"/>
    </row>
    <row r="77" s="6" customFormat="1" ht="306" customHeight="1" spans="1:25">
      <c r="A77" s="10">
        <v>72</v>
      </c>
      <c r="B77" s="54" t="s">
        <v>349</v>
      </c>
      <c r="C77" s="55" t="s">
        <v>350</v>
      </c>
      <c r="D77" s="55" t="s">
        <v>64</v>
      </c>
      <c r="E77" s="55" t="s">
        <v>35</v>
      </c>
      <c r="F77" s="56" t="s">
        <v>328</v>
      </c>
      <c r="G77" s="57" t="s">
        <v>37</v>
      </c>
      <c r="H77" s="58" t="s">
        <v>351</v>
      </c>
      <c r="I77" s="80">
        <v>11650</v>
      </c>
      <c r="J77" s="76"/>
      <c r="K77" s="76"/>
      <c r="L77" s="76"/>
      <c r="M77" s="76"/>
      <c r="N77" s="76"/>
      <c r="O77" s="76"/>
      <c r="P77" s="76"/>
      <c r="Q77" s="76">
        <v>2625.64</v>
      </c>
      <c r="R77" s="76"/>
      <c r="S77" s="76"/>
      <c r="T77" s="76"/>
      <c r="U77" s="76"/>
      <c r="V77" s="76">
        <v>6650</v>
      </c>
      <c r="W77" s="76">
        <v>2250</v>
      </c>
      <c r="X77" s="76">
        <v>2080</v>
      </c>
      <c r="Y77" s="76"/>
    </row>
    <row r="78" s="6" customFormat="1" ht="121.5" spans="1:25">
      <c r="A78" s="10">
        <v>73</v>
      </c>
      <c r="B78" s="54" t="s">
        <v>352</v>
      </c>
      <c r="C78" s="55" t="s">
        <v>353</v>
      </c>
      <c r="D78" s="55" t="s">
        <v>175</v>
      </c>
      <c r="E78" s="55" t="s">
        <v>35</v>
      </c>
      <c r="F78" s="56" t="s">
        <v>354</v>
      </c>
      <c r="G78" s="57" t="s">
        <v>37</v>
      </c>
      <c r="H78" s="58" t="s">
        <v>355</v>
      </c>
      <c r="I78" s="80">
        <v>60</v>
      </c>
      <c r="J78" s="76"/>
      <c r="K78" s="76"/>
      <c r="L78" s="76"/>
      <c r="M78" s="76"/>
      <c r="N78" s="76"/>
      <c r="O78" s="76"/>
      <c r="P78" s="76"/>
      <c r="Q78" s="76">
        <v>60</v>
      </c>
      <c r="R78" s="76"/>
      <c r="S78" s="76"/>
      <c r="T78" s="76"/>
      <c r="U78" s="76"/>
      <c r="V78" s="76"/>
      <c r="W78" s="76">
        <v>12</v>
      </c>
      <c r="X78" s="76">
        <v>12</v>
      </c>
      <c r="Y78" s="76"/>
    </row>
    <row r="79" s="6" customFormat="1" ht="126" customHeight="1" spans="1:24">
      <c r="A79" s="59"/>
      <c r="B79" s="60"/>
      <c r="C79" s="61"/>
      <c r="D79" s="62"/>
      <c r="E79" s="62"/>
      <c r="F79" s="63"/>
      <c r="G79" s="64"/>
      <c r="H79" s="65"/>
      <c r="I79" s="62"/>
      <c r="J79" s="62"/>
      <c r="K79" s="81"/>
      <c r="L79" s="82"/>
      <c r="M79" s="82"/>
      <c r="N79" s="83"/>
      <c r="P79" s="82"/>
      <c r="Q79" s="82"/>
      <c r="R79" s="82"/>
      <c r="S79" s="82"/>
      <c r="T79" s="82"/>
      <c r="U79" s="82"/>
      <c r="V79" s="82"/>
      <c r="W79" s="62"/>
      <c r="X79" s="62"/>
    </row>
    <row r="80" s="6" customFormat="1" ht="126" customHeight="1" spans="1:24">
      <c r="A80" s="59"/>
      <c r="B80" s="60"/>
      <c r="C80" s="61"/>
      <c r="D80" s="62"/>
      <c r="E80" s="62"/>
      <c r="F80" s="63"/>
      <c r="G80" s="64"/>
      <c r="H80" s="65"/>
      <c r="I80" s="62"/>
      <c r="J80" s="62"/>
      <c r="K80" s="81"/>
      <c r="L80" s="82"/>
      <c r="M80" s="82"/>
      <c r="N80" s="83"/>
      <c r="P80" s="82"/>
      <c r="Q80" s="82"/>
      <c r="R80" s="82"/>
      <c r="S80" s="82"/>
      <c r="T80" s="82"/>
      <c r="U80" s="82"/>
      <c r="V80" s="82"/>
      <c r="W80" s="62"/>
      <c r="X80" s="62"/>
    </row>
    <row r="81" s="6" customFormat="1" ht="126" customHeight="1" spans="1:24">
      <c r="A81" s="59"/>
      <c r="B81" s="60"/>
      <c r="C81" s="61"/>
      <c r="D81" s="62"/>
      <c r="E81" s="62"/>
      <c r="F81" s="63"/>
      <c r="G81" s="64"/>
      <c r="H81" s="65"/>
      <c r="I81" s="62"/>
      <c r="J81" s="62"/>
      <c r="K81" s="81"/>
      <c r="L81" s="82"/>
      <c r="M81" s="82"/>
      <c r="N81" s="83"/>
      <c r="P81" s="82"/>
      <c r="Q81" s="82"/>
      <c r="R81" s="82"/>
      <c r="S81" s="82"/>
      <c r="T81" s="82"/>
      <c r="U81" s="82"/>
      <c r="V81" s="82"/>
      <c r="W81" s="62"/>
      <c r="X81" s="62"/>
    </row>
  </sheetData>
  <autoFilter ref="A2:V78">
    <extLst/>
  </autoFilter>
  <mergeCells count="16">
    <mergeCell ref="A1:X1"/>
    <mergeCell ref="J2:V2"/>
    <mergeCell ref="W2:X2"/>
    <mergeCell ref="J3:N3"/>
    <mergeCell ref="O3:V3"/>
    <mergeCell ref="W3:X3"/>
    <mergeCell ref="A2:A4"/>
    <mergeCell ref="B2:B4"/>
    <mergeCell ref="C2:C4"/>
    <mergeCell ref="D2:D4"/>
    <mergeCell ref="E2:E4"/>
    <mergeCell ref="F2:F4"/>
    <mergeCell ref="G2:G4"/>
    <mergeCell ref="H2:H4"/>
    <mergeCell ref="I2:I4"/>
    <mergeCell ref="Y2:Y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项目库清单</vt:lpstr>
      <vt:lpstr>到位资金清单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改划句号了</cp:lastModifiedBy>
  <dcterms:created xsi:type="dcterms:W3CDTF">2019-07-31T14:49:00Z</dcterms:created>
  <dcterms:modified xsi:type="dcterms:W3CDTF">2019-08-05T07:49:17Z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