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告" sheetId="4" r:id="rId1"/>
  </sheets>
  <definedNames>
    <definedName name="_xlnm._FilterDatabase" localSheetId="0" hidden="1">公告!$A$2:$Z$29</definedName>
    <definedName name="_xlnm.Print_Titles" localSheetId="0">公告!$1:$2</definedName>
    <definedName name="_xlnm.Print_Area" localSheetId="0">公告!$A$1:$Z$29</definedName>
  </definedNames>
  <calcPr calcId="144525"/>
</workbook>
</file>

<file path=xl/sharedStrings.xml><?xml version="1.0" encoding="utf-8"?>
<sst xmlns="http://schemas.openxmlformats.org/spreadsheetml/2006/main" count="266" uniqueCount="159">
  <si>
    <t>关于和田县用水户用水量及欠缴水资源费公告统计表</t>
  </si>
  <si>
    <t>序号</t>
  </si>
  <si>
    <t>取水许可项目名称</t>
  </si>
  <si>
    <t>缴费人名称</t>
  </si>
  <si>
    <t>证件类型及证件号码</t>
  </si>
  <si>
    <t>住址</t>
  </si>
  <si>
    <t>取水工程所在地</t>
  </si>
  <si>
    <t>取水用途</t>
  </si>
  <si>
    <t>违法事实</t>
  </si>
  <si>
    <t>文件规定水资源费征收标准(元/立方米)</t>
  </si>
  <si>
    <t>取水量2020（万m³/年）</t>
  </si>
  <si>
    <t>2020年欠缴水资源费（元）</t>
  </si>
  <si>
    <t>取水量2021（万m³/年）</t>
  </si>
  <si>
    <t>2021年欠缴水资源费</t>
  </si>
  <si>
    <t>取水量2022（万m³/年）</t>
  </si>
  <si>
    <t>2022年欠缴水资源费（依据审批许可证取水量核算）</t>
  </si>
  <si>
    <t>取水量2023（万m³/年）</t>
  </si>
  <si>
    <t>2023年欠缴水资源费</t>
  </si>
  <si>
    <t>已补缴（元）</t>
  </si>
  <si>
    <t>累计取水量（万m³）</t>
  </si>
  <si>
    <t>累计取水量（m³）</t>
  </si>
  <si>
    <t>2020-2021-2022-2023年欠缴水资源费（元）</t>
  </si>
  <si>
    <t>和田县水利局水资源费征收告知书</t>
  </si>
  <si>
    <t>水利局联系电话</t>
  </si>
  <si>
    <t>赵红光红枣种植灌溉机电井</t>
  </si>
  <si>
    <t>赵红光</t>
  </si>
  <si>
    <t>412827********4153</t>
  </si>
  <si>
    <t>河南省平舆县第三高级中学</t>
  </si>
  <si>
    <t>和田县塔瓦库勒乡</t>
  </si>
  <si>
    <t>农业用水</t>
  </si>
  <si>
    <t>未缴纳水资源费。</t>
  </si>
  <si>
    <t xml:space="preserve">    经查，你（单位）使用位于和田县塔瓦库勒乡的机井（机井编号：6532211V8IT）自2020年01月01日至2023年12月31日累计取用地下水356311.1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142524.44元（大写：壹拾肆万贰仟伍佰贰拾肆元肆角肆分），截止2024年04月10日已缴纳水资源费0元（大写：零），现应缴纳水资源费142524.44元（大写：壹拾肆万贰仟伍佰贰拾肆元肆角肆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</si>
  <si>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0903-2515651</t>
  </si>
  <si>
    <t>张敏红枣种植灌溉机电井</t>
  </si>
  <si>
    <t>张敏</t>
  </si>
  <si>
    <t>653201********0022</t>
  </si>
  <si>
    <t>新疆和田市努尔巴格街道</t>
  </si>
  <si>
    <t xml:space="preserve">    经查，你（单位）使用位于和田县塔瓦库勒乡的机井（机井编号：65322145W97、653221FBJV5）自2020年01月01日至2023年12月31日累计取用地下水671880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268752元（大写：贰拾陆万捌仟柒佰伍拾贰），截止2024年04月10日已缴纳水资源费0元（大写：零），现应缴纳水资源费268752元（大写：贰拾陆万捌仟柒佰伍拾贰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</si>
  <si>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张静机电井</t>
  </si>
  <si>
    <t>张静</t>
  </si>
  <si>
    <t>412827********0184</t>
  </si>
  <si>
    <t>新疆和田县塔瓦库勒乡</t>
  </si>
  <si>
    <t xml:space="preserve">    经查，你（单位）使用位于和田县塔瓦库勒乡的机井（机井编号：653221KRPU2）自2020年01月01日至2023年12月31日累计取用地下水485000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194000元（大写：壹拾玖万肆仟），截止2024年04月10日已缴纳水资源费0元（大写：零），现应缴纳水资源费194000元（大写：壹拾玖万肆仟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</si>
  <si>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新疆木易田实业有限公司第一期红枣种植机电井</t>
  </si>
  <si>
    <t>新疆木易田实业有限公司（杨家利）</t>
  </si>
  <si>
    <t>916532********J74K</t>
  </si>
  <si>
    <t>和田县阿瓦提乡</t>
  </si>
  <si>
    <t xml:space="preserve">    经查，你（单位）使用位于和田县阿瓦提乡的机井（机井编号：653221W06DM、6532213VHAW、653221BZ6SK、653221MGS0I、653221SBADC、653221SH380、653221P8ILV、6532218QWH9、653221MA312）自2020年01月01日至2023年12月31日累计取用地下水2233440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893376元（大写：捌拾玖万叁仟叁佰柒拾陆），截止2024年04月10日已缴纳水资源费17000元（大写：壹万柒仟元），现应缴纳水资源费876376元（大写：捌拾柒万陆仟叁佰柒拾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</si>
  <si>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新疆木易田实业有限公司第二期红枣种植机电井</t>
  </si>
  <si>
    <t>和田县英艾日克乡</t>
  </si>
  <si>
    <t>未缴纳水资源费</t>
  </si>
  <si>
    <t xml:space="preserve">    经查，你（单位）使用位于和田县英艾日克乡的机井（机井编号：653221P5X2V、65322144EAI、65322101EWF、6532214ULWA、653221I0D8W、653221EBRJ2）自2020年01月01日至2023年12月31日累计取用地下水2405650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962260元（大写：玖拾陆万贰仟贰佰陆拾），截止2024年04月10日已缴纳水资源费0元（大写：零），现应缴纳水资源费962260元（大写：玖拾陆万贰仟贰佰陆拾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</si>
  <si>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王红红枣种植灌溉机电井</t>
  </si>
  <si>
    <t>王红</t>
  </si>
  <si>
    <t>412826********0044</t>
  </si>
  <si>
    <t>河南省汝南县文化路３５０号</t>
  </si>
  <si>
    <t xml:space="preserve">    经查，你（单位）使用位于和田县塔瓦库勒乡的机井（机井编号：653221BMPCK）自2020年01月01日至2023年12月31日累计取用地下水249211.1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99684.4元（大写：玖万玖仟陆佰捌拾肆元肆角），截止2024年04月10日已缴纳水资源费0元（大写：零），现应缴纳水资源费99684.4元（大写：玖万玖仟陆佰捌拾肆元肆角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</si>
  <si>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孙美丽红枣种植灌溉机电井</t>
  </si>
  <si>
    <t>孙美丽</t>
  </si>
  <si>
    <t>412827********0088</t>
  </si>
  <si>
    <t>河南省平舆县古槐街道办事处</t>
  </si>
  <si>
    <t xml:space="preserve">    经查，你（单位）使用位于和田县塔瓦库勒乡的机井（机井编号：653221619PH）自2020年01月01日至2023年12月31日累计取用地下水229511.1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91804.44元（大写：玖万壹仟捌佰零肆元肆角肆分），截止2024年04月10日已缴纳水资源费0元（大写：零），现应缴纳水资源费91804.44元（大写：玖万壹仟捌佰零肆元肆角肆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</si>
  <si>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冯留印红枣种植机电井</t>
  </si>
  <si>
    <t>冯留印</t>
  </si>
  <si>
    <t>412827********0119</t>
  </si>
  <si>
    <t xml:space="preserve">    经查，你（单位）使用位于和田县塔瓦库勒乡的机井（机井编号：653221V652O）自2020年01月01日至2023年12月31日累计取用地下水27511.1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111004.44元元（大写：壹拾壹万壹仟零肆元肆角肆分），截止2024年04月10日已缴纳水资源费0元（大写：零），现应缴纳水资源费111004.44元元（大写：壹拾壹万壹仟零肆元肆角肆分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</si>
  <si>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冯光辉红枣种植机电井</t>
  </si>
  <si>
    <t>冯光辉</t>
  </si>
  <si>
    <t>652928********0034</t>
  </si>
  <si>
    <t>新疆阿拉尔市甘泉镇</t>
  </si>
  <si>
    <t xml:space="preserve">    经查，你（单位）使用位于和田县塔瓦库勒乡的机井（机井编号：653221FB9NK）自2020年01月01日至2023年12月31日累计取用地下水277511.1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111004.44元（大写：壹拾壹万壹仟零肆元肆角肆分），截止2024年04月10日已缴纳水资源费0元（大写：零），现应缴纳水资源费111004.44元（大写：壹拾壹万壹仟零肆元肆角肆分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</si>
  <si>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李群元机电井</t>
  </si>
  <si>
    <t>李群元</t>
  </si>
  <si>
    <t>412928********2230</t>
  </si>
  <si>
    <t>新疆阿克苏市苹果园社区</t>
  </si>
  <si>
    <t xml:space="preserve">    经查，你（单位）使用位于和田县塔瓦库勒乡的机井（机井编号：6532217V0JG）自2020年01月01日至2023年12月31日累计取用地下水209500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83817元（大写：捌万叁仟捌佰壹拾柒），截止2024年04月10日已缴纳水资源费0元（大写：零），现应缴纳水资源费83817元（大写：捌万叁仟捌佰壹拾柒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</si>
  <si>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李俊生机电井</t>
  </si>
  <si>
    <t>李俊生</t>
  </si>
  <si>
    <t>342122********2010</t>
  </si>
  <si>
    <t>安徽省临泉县庙岔镇</t>
  </si>
  <si>
    <t xml:space="preserve">    经查，你（单位）使用位于和田县塔瓦库勒乡的机井（机井编号：653221FE0V6）自2020年01月01日至2023年12月31日累计取用地下水52800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21120元（大写：贰万壹仟壹佰贰拾），截止2024年04月10日已缴纳水资源费0元（大写：零），现应缴纳水资源费21120元（大写：贰万壹仟壹佰贰拾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</si>
  <si>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李德志红枣种植灌溉机电井</t>
  </si>
  <si>
    <t>李德志</t>
  </si>
  <si>
    <t>342122********6594</t>
  </si>
  <si>
    <t xml:space="preserve">    经查，你（单位）使用位于和田县塔瓦库勒乡的机井（机井编号：653221KOAZS）自2020年01月01日至2023年12月31日累计取用地下水109941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43976.67元（大写：肆万叁仟玖佰柒拾陆元陆角柒分），截止2024年04月10日已缴纳水资源费0元（大写：零），现应缴纳水资源费43976.67元（大写：肆万叁仟玖佰柒拾陆元陆角柒分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</si>
  <si>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寇广林红枣种植灌溉机电井</t>
  </si>
  <si>
    <t>寇广林</t>
  </si>
  <si>
    <t>412725********6916</t>
  </si>
  <si>
    <t>河南省鹿邑县杨湖口镇</t>
  </si>
  <si>
    <t xml:space="preserve">    经查，你（单位）使用位于和田县塔瓦库勒乡的机井（机井编号：6532214GNEF）自2020年01月01日至2023年12月31日累计取用地下水62000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24816元（大写：贰万肆仟捌佰壹拾陆），截止2024年04月10日已缴纳水资源费0元（大写：零），现应缴纳水资源费24816元（大写：贰万肆仟捌佰壹拾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</si>
  <si>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边喜林红枣种植机电井</t>
  </si>
  <si>
    <t>边喜林</t>
  </si>
  <si>
    <t>132423********5214</t>
  </si>
  <si>
    <t>河北省保定市徐水区大因镇</t>
  </si>
  <si>
    <t>和田县塔瓦库勒乡喀尔墩村</t>
  </si>
  <si>
    <t xml:space="preserve">    经查，你（单位）使用位于和田县塔瓦库勒乡的机井（机井编号：6532211T7WA）自2020年01月01日至2023年12月31日累计取用地下水343200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137280元（大写：壹拾叁万柒仟贰佰捌拾），截止2024年04月10日已缴纳水资源费0元（大写：零），现应缴纳水资源费137280元（大写：壹拾叁万柒仟贰佰捌拾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</si>
  <si>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边朋伟红枣种植机电井</t>
  </si>
  <si>
    <t>边朋伟</t>
  </si>
  <si>
    <t>130625********2012</t>
  </si>
  <si>
    <t>周娟红枣种植机电井</t>
  </si>
  <si>
    <t>周娟</t>
  </si>
  <si>
    <t>500102********3502</t>
  </si>
  <si>
    <t>新疆和田市古江巴格街</t>
  </si>
  <si>
    <t>正常缴费使用</t>
  </si>
  <si>
    <t xml:space="preserve">    经查，你（单位）使用位于和田县英艾日克乡的机井（机井编号：653221AV3KN）自2020年01月01日至2023年12月31日累计取用地下水187200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74881.6元（大写：柒万肆仟捌佰捌拾壹元陆角），截止2024年04月10日已缴纳水资源费0元（大写：零），现应缴纳水资源费74881.6元（大写：柒万肆仟捌佰捌拾壹元陆角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</si>
  <si>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郭云委红枣种植灌溉机电井</t>
  </si>
  <si>
    <t>郭云委</t>
  </si>
  <si>
    <t>410222********1557</t>
  </si>
  <si>
    <t>新疆和田县色格孜库勒乡库木巴格村</t>
  </si>
  <si>
    <t>色格孜库勒乡库木巴格村</t>
  </si>
  <si>
    <t xml:space="preserve">    经查，你（单位）使用位于色格孜库勒乡库木巴格村的机井（机井编号：6532211RBUL、6532215IGY6）自2020年01月01日至2023年12月31日累计取用地下水174240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69696元（大写：陆万玖仟陆佰玖拾陆），截止2024年04月10日已缴纳水资源费0元（大写：零），现应缴纳水资源费69696元（大写：陆万玖仟陆佰玖拾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</si>
  <si>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辜永全第一期，辜永全第二期红枣种植灌溉机电井</t>
  </si>
  <si>
    <t>辜永全</t>
  </si>
  <si>
    <t>511027********9256</t>
  </si>
  <si>
    <t>和田县吾宗肖乡枣红村</t>
  </si>
  <si>
    <t>撂荒</t>
  </si>
  <si>
    <t xml:space="preserve">    经查，你（单位）使用位于和田县吾宗肖乡枣红村乡的机井（机井编号：653221LPRN2、653221LF0LA）自2020年01月01日至2023年12月31日累计取用地下水99660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39864元（大写：叁万玖仟捌佰陆拾肆），截止2024年04月10日已缴纳水资源费800元（大写：捌佰），现应缴纳水资源费39064元（大写：叁万玖仟零陆拾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</si>
  <si>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李成宏灌溉机电井</t>
  </si>
  <si>
    <t>李成宏</t>
  </si>
  <si>
    <t>652901********251X</t>
  </si>
  <si>
    <t xml:space="preserve">新疆和田县塔瓦库勒乡 </t>
  </si>
  <si>
    <t xml:space="preserve">    经查，你（单位）使用位于和田县塔瓦库勒乡的机井（机井编号：653221Q2LVB、6532215J0B4）自2020年01月01日至2023年12月31日累计取用地下水179520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71808元（大写：柒万壹仟捌佰零捌），截止2024年04月10日已缴纳水资源费0元（大写：零），现应缴纳水资源费71808元（大写：柒万壹仟捌佰零捌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</si>
  <si>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王舟红枣种植机电井</t>
  </si>
  <si>
    <t>王舟</t>
  </si>
  <si>
    <t>142701********1256</t>
  </si>
  <si>
    <t>山西省芮城县韩信路金海湾</t>
  </si>
  <si>
    <t>和田县吾宗肖乡罕艾日克村</t>
  </si>
  <si>
    <t xml:space="preserve">    经查，你（单位）使用位于和田县吾宗肖乡罕艾日克村的机井（机井编号：6532210GC5K、65322153RZY）自2020年01月01日至2023年12月31日累计取用地下水472560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189024元（大写：壹拾捌万玖仟零贰拾肆），截止2024年04月10日已缴纳水资源费33000元（大写：叁万叁仟），现应缴纳水资源费156024元（大写：壹拾伍万陆仟零贰拾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</si>
  <si>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王建国红枣种植机电井</t>
  </si>
  <si>
    <t>王建国</t>
  </si>
  <si>
    <t>142701********1237</t>
  </si>
  <si>
    <t xml:space="preserve">    经查，你（单位）使用位于和田县吾宗肖乡罕艾日克村的机井（机井编号：6532210GC5K、65322153RZY）自2020年01月01日至2023年12月31日累计取用地下水626080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250435.68元（大写：贰拾伍万零肆佰叁拾伍元陆角捌分），截止2024年04月10日已缴纳水资源费0元（大写：零），现应缴纳水资源费250435.68元（大写：贰拾伍万零肆佰叁拾伍元陆角捌分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</si>
  <si>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新疆劲丰合农业科技有限公司红枣种植灌溉机电井</t>
  </si>
  <si>
    <t>周应民（新疆劲丰合农业科技有限公）</t>
  </si>
  <si>
    <t>916528********9785</t>
  </si>
  <si>
    <t>和田县英艾日克乡木古勒克村</t>
  </si>
  <si>
    <t xml:space="preserve">    经查，你（单位）使用位于和田县英艾日克乡木古勒克村的机井（机井编号：6532210TVSJ、653221W9GJ9、6532214WAG1、653221TL6P6）自2020年01月01日至2023年12月31日累计取用地下水844800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337920元（大写：叁拾叁万柒仟玖佰贰拾），截止2024年04月10日已缴纳水资源费4000元（大写：肆仟），现应缴纳水资源费333920元（大写：叁拾叁万叁仟玖佰贰拾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</si>
  <si>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李红宾红枣种植灌溉机电井</t>
  </si>
  <si>
    <t>李红宾</t>
  </si>
  <si>
    <t>412721********5832</t>
  </si>
  <si>
    <t>乌鲁木齐市米东区东滩北十四巷</t>
  </si>
  <si>
    <t xml:space="preserve">    经查，你（单位）使用位于色格孜库勒乡库木巴格村的机井（机井编号：65322103SHO）自2020年01月01日至2023年12月31日累计取用地下水462000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184800元（大写：壹拾捌万肆仟捌佰），截止2024年04月10日已缴纳水资源费60000元（大写：陆万），现应缴纳水资源费124800元（大写：壹拾贰万肆仟捌佰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</si>
  <si>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王雪莉机电井</t>
  </si>
  <si>
    <t>王雪莉</t>
  </si>
  <si>
    <t>652701********2923</t>
  </si>
  <si>
    <t>新疆和田市古江巴格街道</t>
  </si>
  <si>
    <t>和田县吾宗肖乡库木巴格村</t>
  </si>
  <si>
    <t xml:space="preserve">    经查，你（单位）使用位于和田县吾宗肖乡库木巴格村的机井（机井编号：653221K7V3J、65322194IVW）自2020年01月01日至2023年12月31日累计取用地下水432400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172972.8元（大写：壹拾柒万贰仟玖佰柒拾贰元捌角），截止2024年04月10日已缴纳水资源费20000元（大写：贰万），现应缴纳水资源费152972.8元（大写：壹拾伍万贰仟玖佰柒拾贰元捌角）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</si>
  <si>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杨舒杰红枣种植灌溉机电井</t>
  </si>
  <si>
    <t>杨舒杰</t>
  </si>
  <si>
    <t>653221********1542</t>
  </si>
  <si>
    <t>广东省广州市番禺区兴南大道</t>
  </si>
  <si>
    <t xml:space="preserve">    经查，你（单位）使用位于和田县塔瓦库勒乡的机井（机井编号：6532219GVVS、653221QDQ99、653221264E1、653221D86OL、653221BT98A、6532219321L、653221P1BHN自2020年01月01日至2023年12月31日累计取用地下水3271276立方米。根据《中华人民共和国水法》第四十八条、《取水许可和水资源费征收管理条例》第二十八条、《新疆维吾尔自治区水资源费征收管理办法》第二条和《关于调整我区水资源费征收标准有关问题的通知》(新发改农价〔2015〕1724号），本机关决定向你（单位）依法征收水资源费1308510.72元（大写：壹佰叁拾万零捌仟伍佰壹拾元伍角），截止2024年04月10日已缴纳水资源费0元（大写：零），现应缴纳水资源费1308510.72元（大写：壹佰叁拾万零捌仟伍佰壹拾元柒角贰分。
根据《取水许可和水资源费征收管理条例》第三十三条的规定，你(单位)应当在接到本告知书之日起7日内办理水资源费缴纳手续。
具体缴费方式：
一、2020年至2021年欠缴水资源费缴费账号
单位名称：和田县水利局
开户行：中国建设银行股份有限公司和田玉都支行
账号：65001720200050001679
二、2022年至2023年欠缴水资源费缴费账号
单位名称：和田县财政局
开户行：中国工商银行股份有限公司和田东方红支行
账号：3015381429200004630
逾期不缴纳的，从滞纳之日起按日加收滞纳部分千分之二的滞纳金，并依据《中华人民共和国水法》第七十条的规定进行行政处罚。</t>
  </si>
  <si>
    <t>杨朝云红枣种植灌溉机电井</t>
  </si>
  <si>
    <t>杨朝云</t>
  </si>
  <si>
    <t>653221********157X</t>
  </si>
  <si>
    <t>罗玉瑶红枣种植机电井</t>
  </si>
  <si>
    <t>罗玉瑶</t>
  </si>
  <si>
    <t>653221********156X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</si>
</sst>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9"/>
  <sheetViews>
    <sheetView tabSelected="1" zoomScale="50" zoomScaleNormal="50" workbookViewId="0">
      <pane ySplit="2" topLeftCell="A3" activePane="bottomLeft" state="frozen"/>
      <selection/>
      <selection pane="bottomLeft" activeCell="E8" sqref="E8"/>
    </sheetView>
  </sheetViews>
  <sheetFormatPr defaultColWidth="9" defaultRowHeight="13.5"/>
  <cols>
    <col min="1" max="1" width="7.85833333333333" style="2" customWidth="1"/>
    <col min="2" max="2" width="23.125" style="3" customWidth="1"/>
    <col min="3" max="3" width="21.7583333333333" style="4" customWidth="1"/>
    <col min="4" max="4" width="18.5" style="4" customWidth="1"/>
    <col min="5" max="5" width="21.7583333333333" style="4" customWidth="1"/>
    <col min="6" max="6" width="18.3333333333333" style="5" customWidth="1"/>
    <col min="7" max="7" width="9.28333333333333" style="2" customWidth="1"/>
    <col min="8" max="8" width="8.33333333333333" style="2" customWidth="1"/>
    <col min="9" max="9" width="8.625" style="6" customWidth="1"/>
    <col min="10" max="10" width="13.3333333333333" style="6" customWidth="1"/>
    <col min="11" max="11" width="11.0416666666667" style="1" customWidth="1"/>
    <col min="12" max="12" width="8.625" style="1" customWidth="1"/>
    <col min="13" max="14" width="14.1083333333333" style="1" customWidth="1"/>
    <col min="15" max="15" width="8.625" style="1" customWidth="1"/>
    <col min="16" max="16" width="13.3833333333333" style="1" customWidth="1"/>
    <col min="17" max="17" width="16.4166666666667" style="1" customWidth="1"/>
    <col min="18" max="18" width="8.625" style="1" customWidth="1"/>
    <col min="19" max="20" width="16.4166666666667" style="1" customWidth="1"/>
    <col min="21" max="21" width="14.1" style="1" customWidth="1"/>
    <col min="22" max="23" width="14.1" style="1" hidden="1" customWidth="1"/>
    <col min="24" max="24" width="16.2583333333333" style="1" customWidth="1"/>
    <col min="25" max="25" width="95.625" style="6" customWidth="1"/>
    <col min="26" max="26" width="12" style="6" customWidth="1"/>
    <col min="27" max="16376" width="9" style="6"/>
    <col min="16377" max="16384" width="9" style="7"/>
  </cols>
  <sheetData>
    <row r="1" s="1" customFormat="1" ht="59" customHeight="1" spans="1:26">
      <c r="A1" s="8" t="s">
        <v>0</v>
      </c>
      <c r="B1" s="9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171" customHeight="1" spans="1:2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9</v>
      </c>
      <c r="M2" s="10" t="s">
        <v>12</v>
      </c>
      <c r="N2" s="10" t="s">
        <v>13</v>
      </c>
      <c r="O2" s="10" t="s">
        <v>9</v>
      </c>
      <c r="P2" s="10" t="s">
        <v>14</v>
      </c>
      <c r="Q2" s="10" t="s">
        <v>15</v>
      </c>
      <c r="R2" s="10" t="s">
        <v>9</v>
      </c>
      <c r="S2" s="10" t="s">
        <v>16</v>
      </c>
      <c r="T2" s="10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</row>
    <row r="3" s="1" customFormat="1" ht="397" customHeight="1" spans="1:16378">
      <c r="A3" s="11">
        <v>1</v>
      </c>
      <c r="B3" s="11" t="s">
        <v>24</v>
      </c>
      <c r="C3" s="11" t="s">
        <v>25</v>
      </c>
      <c r="D3" s="11" t="s">
        <v>26</v>
      </c>
      <c r="E3" s="11" t="s">
        <v>27</v>
      </c>
      <c r="F3" s="11" t="s">
        <v>28</v>
      </c>
      <c r="G3" s="11" t="s">
        <v>29</v>
      </c>
      <c r="H3" s="11" t="s">
        <v>30</v>
      </c>
      <c r="I3" s="11">
        <v>0.4</v>
      </c>
      <c r="J3" s="11">
        <v>6.65111</v>
      </c>
      <c r="K3" s="11">
        <v>26604.4444444444</v>
      </c>
      <c r="L3" s="11">
        <v>0.4</v>
      </c>
      <c r="M3" s="11">
        <v>15.68</v>
      </c>
      <c r="N3" s="11">
        <v>62720</v>
      </c>
      <c r="O3" s="11">
        <v>0.4</v>
      </c>
      <c r="P3" s="11">
        <v>6.65</v>
      </c>
      <c r="Q3" s="11">
        <v>26600</v>
      </c>
      <c r="R3" s="11">
        <v>0.4</v>
      </c>
      <c r="S3" s="11">
        <v>6.65</v>
      </c>
      <c r="T3" s="11">
        <v>26600</v>
      </c>
      <c r="U3" s="11">
        <v>0</v>
      </c>
      <c r="V3" s="11">
        <f>J3+M3+P3+S3</f>
        <v>35.63111</v>
      </c>
      <c r="W3" s="11">
        <f>V3*10000</f>
        <v>356311.1</v>
      </c>
      <c r="X3" s="11">
        <f>K3+N3+Q3+T3</f>
        <v>142524.444444444</v>
      </c>
      <c r="Y3" s="19" t="s">
        <v>31</v>
      </c>
      <c r="Z3" s="11" t="s">
        <v>32</v>
      </c>
      <c r="XEW3" s="23"/>
      <c r="XEX3" s="23"/>
    </row>
    <row r="4" s="1" customFormat="1" ht="390" customHeight="1" spans="1:16378">
      <c r="A4" s="11">
        <v>2</v>
      </c>
      <c r="B4" s="11" t="s">
        <v>33</v>
      </c>
      <c r="C4" s="11" t="s">
        <v>34</v>
      </c>
      <c r="D4" s="11" t="s">
        <v>35</v>
      </c>
      <c r="E4" s="11" t="s">
        <v>36</v>
      </c>
      <c r="F4" s="11" t="s">
        <v>28</v>
      </c>
      <c r="G4" s="11" t="s">
        <v>29</v>
      </c>
      <c r="H4" s="11" t="s">
        <v>30</v>
      </c>
      <c r="I4" s="11">
        <v>0.4</v>
      </c>
      <c r="J4" s="11">
        <v>16.797</v>
      </c>
      <c r="K4" s="11">
        <v>67188</v>
      </c>
      <c r="L4" s="11">
        <v>0.4</v>
      </c>
      <c r="M4" s="11">
        <v>16.797</v>
      </c>
      <c r="N4" s="11">
        <v>67188</v>
      </c>
      <c r="O4" s="11">
        <v>0.4</v>
      </c>
      <c r="P4" s="11">
        <v>16.797</v>
      </c>
      <c r="Q4" s="11">
        <v>67188</v>
      </c>
      <c r="R4" s="11">
        <v>0.4</v>
      </c>
      <c r="S4" s="11">
        <v>16.797</v>
      </c>
      <c r="T4" s="11">
        <v>67188</v>
      </c>
      <c r="U4" s="11">
        <v>0</v>
      </c>
      <c r="V4" s="11">
        <f>J4+M4+P4+S4</f>
        <v>67.188</v>
      </c>
      <c r="W4" s="11">
        <f>V4*10000</f>
        <v>671880</v>
      </c>
      <c r="X4" s="11">
        <f>K4+N4+Q4+T4</f>
        <v>268752</v>
      </c>
      <c r="Y4" s="19" t="s">
        <v>37</v>
      </c>
      <c r="Z4" s="11" t="s">
        <v>32</v>
      </c>
      <c r="XEW4" s="23"/>
      <c r="XEX4" s="23"/>
    </row>
    <row r="5" s="1" customFormat="1" ht="390" customHeight="1" spans="1:16378">
      <c r="A5" s="11">
        <v>3</v>
      </c>
      <c r="B5" s="11" t="s">
        <v>38</v>
      </c>
      <c r="C5" s="11" t="s">
        <v>39</v>
      </c>
      <c r="D5" s="11" t="s">
        <v>40</v>
      </c>
      <c r="E5" s="11" t="s">
        <v>41</v>
      </c>
      <c r="F5" s="11" t="s">
        <v>28</v>
      </c>
      <c r="G5" s="11" t="s">
        <v>29</v>
      </c>
      <c r="H5" s="11" t="s">
        <v>30</v>
      </c>
      <c r="I5" s="11">
        <v>0.4</v>
      </c>
      <c r="J5" s="11">
        <v>11.19</v>
      </c>
      <c r="K5" s="11">
        <v>44760</v>
      </c>
      <c r="L5" s="11">
        <v>0.4</v>
      </c>
      <c r="M5" s="11">
        <v>14.93</v>
      </c>
      <c r="N5" s="11">
        <v>59720</v>
      </c>
      <c r="O5" s="11">
        <v>0.4</v>
      </c>
      <c r="P5" s="11">
        <v>11.19</v>
      </c>
      <c r="Q5" s="11">
        <v>44760</v>
      </c>
      <c r="R5" s="11">
        <v>0.4</v>
      </c>
      <c r="S5" s="11">
        <v>11.19</v>
      </c>
      <c r="T5" s="11">
        <v>44760</v>
      </c>
      <c r="U5" s="11">
        <v>0</v>
      </c>
      <c r="V5" s="11">
        <f>J5+M5+S5</f>
        <v>37.31</v>
      </c>
      <c r="W5" s="11">
        <f>V5*10000</f>
        <v>373100</v>
      </c>
      <c r="X5" s="11">
        <f>K5+N5+Q5+T5</f>
        <v>194000</v>
      </c>
      <c r="Y5" s="19" t="s">
        <v>42</v>
      </c>
      <c r="Z5" s="11" t="s">
        <v>32</v>
      </c>
      <c r="XEW5" s="23"/>
      <c r="XEX5" s="23"/>
    </row>
    <row r="6" s="1" customFormat="1" ht="409" customHeight="1" spans="1:16378">
      <c r="A6" s="11">
        <v>4</v>
      </c>
      <c r="B6" s="11" t="s">
        <v>43</v>
      </c>
      <c r="C6" s="11" t="s">
        <v>44</v>
      </c>
      <c r="D6" s="11" t="s">
        <v>45</v>
      </c>
      <c r="E6" s="11" t="s">
        <v>46</v>
      </c>
      <c r="F6" s="11" t="s">
        <v>46</v>
      </c>
      <c r="G6" s="11" t="s">
        <v>29</v>
      </c>
      <c r="H6" s="11" t="s">
        <v>30</v>
      </c>
      <c r="I6" s="11">
        <v>0.4</v>
      </c>
      <c r="J6" s="11">
        <v>55.836</v>
      </c>
      <c r="K6" s="11">
        <v>223344</v>
      </c>
      <c r="L6" s="11">
        <v>0.4</v>
      </c>
      <c r="M6" s="11">
        <v>55.836</v>
      </c>
      <c r="N6" s="11">
        <v>223344</v>
      </c>
      <c r="O6" s="11">
        <v>0.4</v>
      </c>
      <c r="P6" s="11">
        <v>55.836</v>
      </c>
      <c r="Q6" s="11">
        <v>223344</v>
      </c>
      <c r="R6" s="11">
        <v>0.4</v>
      </c>
      <c r="S6" s="11">
        <v>55.836</v>
      </c>
      <c r="T6" s="11">
        <v>223344</v>
      </c>
      <c r="U6" s="11">
        <v>17000</v>
      </c>
      <c r="V6" s="11">
        <f t="shared" ref="V6:V16" si="0">J6+M6+P6+S6</f>
        <v>223.344</v>
      </c>
      <c r="W6" s="11">
        <f t="shared" ref="W6:W16" si="1">V6*10000</f>
        <v>2233440</v>
      </c>
      <c r="X6" s="11">
        <v>876376</v>
      </c>
      <c r="Y6" s="19" t="s">
        <v>47</v>
      </c>
      <c r="Z6" s="11" t="s">
        <v>32</v>
      </c>
      <c r="XEW6" s="23"/>
      <c r="XEX6" s="23"/>
    </row>
    <row r="7" s="1" customFormat="1" ht="390" customHeight="1" spans="1:16378">
      <c r="A7" s="11">
        <v>5</v>
      </c>
      <c r="B7" s="11" t="s">
        <v>48</v>
      </c>
      <c r="C7" s="11" t="s">
        <v>44</v>
      </c>
      <c r="D7" s="11" t="s">
        <v>45</v>
      </c>
      <c r="E7" s="11" t="s">
        <v>49</v>
      </c>
      <c r="F7" s="11" t="s">
        <v>49</v>
      </c>
      <c r="G7" s="11" t="s">
        <v>29</v>
      </c>
      <c r="H7" s="11" t="s">
        <v>50</v>
      </c>
      <c r="I7" s="11">
        <v>0.4</v>
      </c>
      <c r="J7" s="11">
        <v>38.8375</v>
      </c>
      <c r="K7" s="11">
        <v>155350</v>
      </c>
      <c r="L7" s="11">
        <v>0.4</v>
      </c>
      <c r="M7" s="11">
        <v>67.2425</v>
      </c>
      <c r="N7" s="11">
        <v>268970</v>
      </c>
      <c r="O7" s="11">
        <v>0.4</v>
      </c>
      <c r="P7" s="11">
        <v>67.2425</v>
      </c>
      <c r="Q7" s="11">
        <v>268970</v>
      </c>
      <c r="R7" s="11">
        <v>0.4</v>
      </c>
      <c r="S7" s="11">
        <v>67.2425</v>
      </c>
      <c r="T7" s="11">
        <v>268970</v>
      </c>
      <c r="U7" s="11">
        <v>0</v>
      </c>
      <c r="V7" s="11">
        <f t="shared" si="0"/>
        <v>240.565</v>
      </c>
      <c r="W7" s="11">
        <f t="shared" si="1"/>
        <v>2405650</v>
      </c>
      <c r="X7" s="11">
        <f t="shared" ref="X7:X16" si="2">K7+N7+Q7+T7</f>
        <v>962260</v>
      </c>
      <c r="Y7" s="19" t="s">
        <v>51</v>
      </c>
      <c r="Z7" s="11" t="s">
        <v>32</v>
      </c>
      <c r="XEW7" s="23"/>
      <c r="XEX7" s="23"/>
    </row>
    <row r="8" s="1" customFormat="1" ht="390" customHeight="1" spans="1:16378">
      <c r="A8" s="11">
        <v>6</v>
      </c>
      <c r="B8" s="11" t="s">
        <v>52</v>
      </c>
      <c r="C8" s="11" t="s">
        <v>53</v>
      </c>
      <c r="D8" s="11" t="s">
        <v>54</v>
      </c>
      <c r="E8" s="11" t="s">
        <v>55</v>
      </c>
      <c r="F8" s="11" t="s">
        <v>28</v>
      </c>
      <c r="G8" s="11" t="s">
        <v>29</v>
      </c>
      <c r="H8" s="11" t="s">
        <v>30</v>
      </c>
      <c r="I8" s="11">
        <v>0.4</v>
      </c>
      <c r="J8" s="11">
        <v>6.65111</v>
      </c>
      <c r="K8" s="11">
        <v>26604.44</v>
      </c>
      <c r="L8" s="11">
        <v>0.4</v>
      </c>
      <c r="M8" s="11">
        <v>4.97</v>
      </c>
      <c r="N8" s="11">
        <v>19880</v>
      </c>
      <c r="O8" s="11">
        <v>0.4</v>
      </c>
      <c r="P8" s="11">
        <v>6.65</v>
      </c>
      <c r="Q8" s="11">
        <v>26600</v>
      </c>
      <c r="R8" s="11">
        <v>0.4</v>
      </c>
      <c r="S8" s="11">
        <v>6.65</v>
      </c>
      <c r="T8" s="11">
        <v>26600</v>
      </c>
      <c r="U8" s="11">
        <v>0</v>
      </c>
      <c r="V8" s="11">
        <f t="shared" si="0"/>
        <v>24.92111</v>
      </c>
      <c r="W8" s="11">
        <f t="shared" si="1"/>
        <v>249211.1</v>
      </c>
      <c r="X8" s="11">
        <f t="shared" si="2"/>
        <v>99684.44</v>
      </c>
      <c r="Y8" s="19" t="s">
        <v>56</v>
      </c>
      <c r="Z8" s="11" t="s">
        <v>32</v>
      </c>
      <c r="XEW8" s="23"/>
      <c r="XEX8" s="23"/>
    </row>
    <row r="9" s="1" customFormat="1" ht="390" customHeight="1" spans="1:16378">
      <c r="A9" s="11">
        <v>7</v>
      </c>
      <c r="B9" s="11" t="s">
        <v>57</v>
      </c>
      <c r="C9" s="11" t="s">
        <v>58</v>
      </c>
      <c r="D9" s="11" t="s">
        <v>59</v>
      </c>
      <c r="E9" s="11" t="s">
        <v>60</v>
      </c>
      <c r="F9" s="11" t="s">
        <v>28</v>
      </c>
      <c r="G9" s="11" t="s">
        <v>29</v>
      </c>
      <c r="H9" s="11" t="s">
        <v>30</v>
      </c>
      <c r="I9" s="11">
        <v>0.4</v>
      </c>
      <c r="J9" s="11">
        <v>6.65111</v>
      </c>
      <c r="K9" s="11">
        <v>26604.44</v>
      </c>
      <c r="L9" s="11">
        <v>0.4</v>
      </c>
      <c r="M9" s="11">
        <v>3</v>
      </c>
      <c r="N9" s="11">
        <v>12000</v>
      </c>
      <c r="O9" s="11">
        <v>0.4</v>
      </c>
      <c r="P9" s="11">
        <v>6.65</v>
      </c>
      <c r="Q9" s="11">
        <v>26600</v>
      </c>
      <c r="R9" s="11">
        <v>0.4</v>
      </c>
      <c r="S9" s="11">
        <v>6.65</v>
      </c>
      <c r="T9" s="11">
        <v>26600</v>
      </c>
      <c r="U9" s="11">
        <v>0</v>
      </c>
      <c r="V9" s="11">
        <f t="shared" si="0"/>
        <v>22.95111</v>
      </c>
      <c r="W9" s="11">
        <f t="shared" si="1"/>
        <v>229511.1</v>
      </c>
      <c r="X9" s="11">
        <f t="shared" si="2"/>
        <v>91804.44</v>
      </c>
      <c r="Y9" s="19" t="s">
        <v>61</v>
      </c>
      <c r="Z9" s="11" t="s">
        <v>32</v>
      </c>
      <c r="XEW9" s="23"/>
      <c r="XEX9" s="23"/>
    </row>
    <row r="10" s="1" customFormat="1" ht="390" customHeight="1" spans="1:16378">
      <c r="A10" s="11">
        <v>8</v>
      </c>
      <c r="B10" s="11" t="s">
        <v>62</v>
      </c>
      <c r="C10" s="11" t="s">
        <v>63</v>
      </c>
      <c r="D10" s="11" t="s">
        <v>64</v>
      </c>
      <c r="E10" s="11" t="s">
        <v>60</v>
      </c>
      <c r="F10" s="11" t="s">
        <v>28</v>
      </c>
      <c r="G10" s="11" t="s">
        <v>29</v>
      </c>
      <c r="H10" s="11" t="s">
        <v>30</v>
      </c>
      <c r="I10" s="11">
        <v>0.4</v>
      </c>
      <c r="J10" s="11">
        <v>6.65111</v>
      </c>
      <c r="K10" s="11">
        <v>26604.44</v>
      </c>
      <c r="L10" s="11">
        <v>0.4</v>
      </c>
      <c r="M10" s="11">
        <v>7.8</v>
      </c>
      <c r="N10" s="11">
        <v>31200</v>
      </c>
      <c r="O10" s="11">
        <v>0.4</v>
      </c>
      <c r="P10" s="11">
        <v>6.65</v>
      </c>
      <c r="Q10" s="11">
        <v>26600</v>
      </c>
      <c r="R10" s="11">
        <v>0.4</v>
      </c>
      <c r="S10" s="11">
        <v>6.65</v>
      </c>
      <c r="T10" s="11">
        <v>26600</v>
      </c>
      <c r="U10" s="11">
        <v>0</v>
      </c>
      <c r="V10" s="11">
        <f t="shared" si="0"/>
        <v>27.75111</v>
      </c>
      <c r="W10" s="11">
        <f t="shared" si="1"/>
        <v>277511.1</v>
      </c>
      <c r="X10" s="11">
        <f t="shared" si="2"/>
        <v>111004.44</v>
      </c>
      <c r="Y10" s="19" t="s">
        <v>65</v>
      </c>
      <c r="Z10" s="11" t="s">
        <v>32</v>
      </c>
      <c r="XEW10" s="23"/>
      <c r="XEX10" s="23"/>
    </row>
    <row r="11" s="1" customFormat="1" ht="390" customHeight="1" spans="1:16378">
      <c r="A11" s="11">
        <v>9</v>
      </c>
      <c r="B11" s="11" t="s">
        <v>66</v>
      </c>
      <c r="C11" s="11" t="s">
        <v>67</v>
      </c>
      <c r="D11" s="11" t="s">
        <v>68</v>
      </c>
      <c r="E11" s="11" t="s">
        <v>69</v>
      </c>
      <c r="F11" s="11" t="s">
        <v>28</v>
      </c>
      <c r="G11" s="11" t="s">
        <v>29</v>
      </c>
      <c r="H11" s="11" t="s">
        <v>30</v>
      </c>
      <c r="I11" s="11">
        <v>0.4</v>
      </c>
      <c r="J11" s="11">
        <v>6.65111</v>
      </c>
      <c r="K11" s="11">
        <v>26604.44</v>
      </c>
      <c r="L11" s="11">
        <v>0.4</v>
      </c>
      <c r="M11" s="11">
        <v>7.8</v>
      </c>
      <c r="N11" s="11">
        <v>31200</v>
      </c>
      <c r="O11" s="11">
        <v>0.4</v>
      </c>
      <c r="P11" s="11">
        <v>6.65</v>
      </c>
      <c r="Q11" s="11">
        <v>26600</v>
      </c>
      <c r="R11" s="11">
        <v>0.4</v>
      </c>
      <c r="S11" s="11">
        <v>6.65</v>
      </c>
      <c r="T11" s="11">
        <v>26600</v>
      </c>
      <c r="U11" s="11">
        <v>0</v>
      </c>
      <c r="V11" s="11">
        <f t="shared" si="0"/>
        <v>27.75111</v>
      </c>
      <c r="W11" s="11">
        <f t="shared" si="1"/>
        <v>277511.1</v>
      </c>
      <c r="X11" s="11">
        <f t="shared" si="2"/>
        <v>111004.44</v>
      </c>
      <c r="Y11" s="19" t="s">
        <v>70</v>
      </c>
      <c r="Z11" s="11" t="s">
        <v>32</v>
      </c>
      <c r="XEW11" s="23"/>
      <c r="XEX11" s="23"/>
    </row>
    <row r="12" s="1" customFormat="1" ht="390" customHeight="1" spans="1:16378">
      <c r="A12" s="11">
        <v>10</v>
      </c>
      <c r="B12" s="11" t="s">
        <v>71</v>
      </c>
      <c r="C12" s="11" t="s">
        <v>72</v>
      </c>
      <c r="D12" s="11" t="s">
        <v>73</v>
      </c>
      <c r="E12" s="11" t="s">
        <v>74</v>
      </c>
      <c r="F12" s="11" t="s">
        <v>28</v>
      </c>
      <c r="G12" s="11" t="s">
        <v>29</v>
      </c>
      <c r="H12" s="11" t="s">
        <v>30</v>
      </c>
      <c r="I12" s="11">
        <v>0.4</v>
      </c>
      <c r="J12" s="11">
        <v>2.49</v>
      </c>
      <c r="K12" s="11">
        <v>9976.67</v>
      </c>
      <c r="L12" s="11">
        <v>0.4</v>
      </c>
      <c r="M12" s="11">
        <v>5.92</v>
      </c>
      <c r="N12" s="11">
        <v>23680</v>
      </c>
      <c r="O12" s="11">
        <v>0.4</v>
      </c>
      <c r="P12" s="11">
        <v>6.27</v>
      </c>
      <c r="Q12" s="11">
        <v>25080</v>
      </c>
      <c r="R12" s="11">
        <v>0.4</v>
      </c>
      <c r="S12" s="11">
        <v>6.27</v>
      </c>
      <c r="T12" s="11">
        <v>25080</v>
      </c>
      <c r="U12" s="11">
        <v>0</v>
      </c>
      <c r="V12" s="11">
        <f t="shared" si="0"/>
        <v>20.95</v>
      </c>
      <c r="W12" s="11">
        <f t="shared" si="1"/>
        <v>209500</v>
      </c>
      <c r="X12" s="11">
        <f t="shared" si="2"/>
        <v>83816.67</v>
      </c>
      <c r="Y12" s="19" t="s">
        <v>75</v>
      </c>
      <c r="Z12" s="11" t="s">
        <v>32</v>
      </c>
      <c r="XEW12" s="23"/>
      <c r="XEX12" s="23"/>
    </row>
    <row r="13" s="1" customFormat="1" ht="390" customHeight="1" spans="1:16378">
      <c r="A13" s="11">
        <v>11</v>
      </c>
      <c r="B13" s="11" t="s">
        <v>76</v>
      </c>
      <c r="C13" s="11" t="s">
        <v>77</v>
      </c>
      <c r="D13" s="11" t="s">
        <v>78</v>
      </c>
      <c r="E13" s="11" t="s">
        <v>79</v>
      </c>
      <c r="F13" s="11" t="s">
        <v>28</v>
      </c>
      <c r="G13" s="11" t="s">
        <v>29</v>
      </c>
      <c r="H13" s="11" t="s">
        <v>30</v>
      </c>
      <c r="I13" s="11">
        <v>0.4</v>
      </c>
      <c r="J13" s="11">
        <v>1.32</v>
      </c>
      <c r="K13" s="11">
        <v>5280</v>
      </c>
      <c r="L13" s="11">
        <v>0.4</v>
      </c>
      <c r="M13" s="11">
        <v>1.32</v>
      </c>
      <c r="N13" s="11">
        <v>5280</v>
      </c>
      <c r="O13" s="11">
        <v>0.4</v>
      </c>
      <c r="P13" s="11">
        <v>1.32</v>
      </c>
      <c r="Q13" s="11">
        <v>5280</v>
      </c>
      <c r="R13" s="11">
        <v>0.4</v>
      </c>
      <c r="S13" s="11">
        <v>1.32</v>
      </c>
      <c r="T13" s="11">
        <v>5280</v>
      </c>
      <c r="U13" s="11">
        <v>0</v>
      </c>
      <c r="V13" s="11">
        <f t="shared" si="0"/>
        <v>5.28</v>
      </c>
      <c r="W13" s="11">
        <f t="shared" si="1"/>
        <v>52800</v>
      </c>
      <c r="X13" s="11">
        <f t="shared" si="2"/>
        <v>21120</v>
      </c>
      <c r="Y13" s="19" t="s">
        <v>80</v>
      </c>
      <c r="Z13" s="11" t="s">
        <v>32</v>
      </c>
      <c r="XEW13" s="23"/>
      <c r="XEX13" s="23"/>
    </row>
    <row r="14" s="1" customFormat="1" ht="390" customHeight="1" spans="1:16378">
      <c r="A14" s="11">
        <v>12</v>
      </c>
      <c r="B14" s="11" t="s">
        <v>81</v>
      </c>
      <c r="C14" s="11" t="s">
        <v>82</v>
      </c>
      <c r="D14" s="11" t="s">
        <v>83</v>
      </c>
      <c r="E14" s="11" t="s">
        <v>79</v>
      </c>
      <c r="F14" s="11" t="s">
        <v>28</v>
      </c>
      <c r="G14" s="11" t="s">
        <v>29</v>
      </c>
      <c r="H14" s="11" t="s">
        <v>30</v>
      </c>
      <c r="I14" s="11">
        <v>0.4</v>
      </c>
      <c r="J14" s="11">
        <v>2.4941</v>
      </c>
      <c r="K14" s="11">
        <v>9976.67</v>
      </c>
      <c r="L14" s="11">
        <v>0.4</v>
      </c>
      <c r="M14" s="11">
        <v>3.88</v>
      </c>
      <c r="N14" s="11">
        <v>15520</v>
      </c>
      <c r="O14" s="11">
        <v>0.4</v>
      </c>
      <c r="P14" s="11">
        <v>2.31</v>
      </c>
      <c r="Q14" s="11">
        <v>9240</v>
      </c>
      <c r="R14" s="11">
        <v>0.4</v>
      </c>
      <c r="S14" s="11">
        <v>2.31</v>
      </c>
      <c r="T14" s="11">
        <v>9240</v>
      </c>
      <c r="U14" s="11">
        <v>0</v>
      </c>
      <c r="V14" s="11">
        <f t="shared" si="0"/>
        <v>10.9941</v>
      </c>
      <c r="W14" s="11">
        <f t="shared" si="1"/>
        <v>109941</v>
      </c>
      <c r="X14" s="11">
        <f t="shared" si="2"/>
        <v>43976.67</v>
      </c>
      <c r="Y14" s="19" t="s">
        <v>84</v>
      </c>
      <c r="Z14" s="11" t="s">
        <v>32</v>
      </c>
      <c r="XEW14" s="23"/>
      <c r="XEX14" s="23"/>
    </row>
    <row r="15" s="1" customFormat="1" ht="390" customHeight="1" spans="1:16378">
      <c r="A15" s="11">
        <v>13</v>
      </c>
      <c r="B15" s="11" t="s">
        <v>85</v>
      </c>
      <c r="C15" s="11" t="s">
        <v>86</v>
      </c>
      <c r="D15" s="11" t="s">
        <v>87</v>
      </c>
      <c r="E15" s="11" t="s">
        <v>88</v>
      </c>
      <c r="F15" s="11" t="s">
        <v>28</v>
      </c>
      <c r="G15" s="11" t="s">
        <v>29</v>
      </c>
      <c r="H15" s="11" t="s">
        <v>30</v>
      </c>
      <c r="I15" s="11">
        <v>0.4</v>
      </c>
      <c r="J15" s="11">
        <v>1.55</v>
      </c>
      <c r="K15" s="11">
        <v>6204</v>
      </c>
      <c r="L15" s="11">
        <v>0.4</v>
      </c>
      <c r="M15" s="11">
        <v>1.55</v>
      </c>
      <c r="N15" s="11">
        <v>6204</v>
      </c>
      <c r="O15" s="11">
        <v>0.4</v>
      </c>
      <c r="P15" s="11">
        <v>1.55</v>
      </c>
      <c r="Q15" s="11">
        <v>6204</v>
      </c>
      <c r="R15" s="11">
        <v>0.4</v>
      </c>
      <c r="S15" s="11">
        <v>1.55</v>
      </c>
      <c r="T15" s="11">
        <v>6204</v>
      </c>
      <c r="U15" s="11">
        <v>0</v>
      </c>
      <c r="V15" s="11">
        <f t="shared" si="0"/>
        <v>6.2</v>
      </c>
      <c r="W15" s="11">
        <f t="shared" si="1"/>
        <v>62000</v>
      </c>
      <c r="X15" s="11">
        <f t="shared" si="2"/>
        <v>24816</v>
      </c>
      <c r="Y15" s="19" t="s">
        <v>89</v>
      </c>
      <c r="Z15" s="11" t="s">
        <v>32</v>
      </c>
      <c r="XEW15" s="23"/>
      <c r="XEX15" s="23"/>
    </row>
    <row r="16" s="1" customFormat="1" ht="190" customHeight="1" spans="1:16378">
      <c r="A16" s="11">
        <v>14</v>
      </c>
      <c r="B16" s="11" t="s">
        <v>90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29</v>
      </c>
      <c r="H16" s="11" t="s">
        <v>30</v>
      </c>
      <c r="I16" s="13">
        <v>0.4</v>
      </c>
      <c r="J16" s="13">
        <v>8.58</v>
      </c>
      <c r="K16" s="13">
        <v>34320</v>
      </c>
      <c r="L16" s="13">
        <v>0.4</v>
      </c>
      <c r="M16" s="13">
        <v>8.58</v>
      </c>
      <c r="N16" s="13">
        <v>34320</v>
      </c>
      <c r="O16" s="13">
        <v>0.4</v>
      </c>
      <c r="P16" s="13">
        <v>8.58</v>
      </c>
      <c r="Q16" s="13">
        <v>34320</v>
      </c>
      <c r="R16" s="13">
        <v>0.4</v>
      </c>
      <c r="S16" s="13">
        <v>8.58</v>
      </c>
      <c r="T16" s="13">
        <v>34320</v>
      </c>
      <c r="U16" s="13">
        <v>0</v>
      </c>
      <c r="V16" s="13">
        <f t="shared" si="0"/>
        <v>34.32</v>
      </c>
      <c r="W16" s="13">
        <f t="shared" si="1"/>
        <v>343200</v>
      </c>
      <c r="X16" s="13">
        <f t="shared" si="2"/>
        <v>137280</v>
      </c>
      <c r="Y16" s="20" t="s">
        <v>95</v>
      </c>
      <c r="Z16" s="13" t="s">
        <v>32</v>
      </c>
      <c r="XEW16" s="23"/>
      <c r="XEX16" s="23"/>
    </row>
    <row r="17" s="1" customFormat="1" ht="190" customHeight="1" spans="1:16378">
      <c r="A17" s="11">
        <v>15</v>
      </c>
      <c r="B17" s="11" t="s">
        <v>96</v>
      </c>
      <c r="C17" s="11" t="s">
        <v>97</v>
      </c>
      <c r="D17" s="11" t="s">
        <v>98</v>
      </c>
      <c r="E17" s="11" t="s">
        <v>93</v>
      </c>
      <c r="F17" s="11" t="s">
        <v>94</v>
      </c>
      <c r="G17" s="11" t="s">
        <v>29</v>
      </c>
      <c r="H17" s="11" t="s">
        <v>30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1"/>
      <c r="Z17" s="14"/>
      <c r="XEW17" s="23"/>
      <c r="XEX17" s="23"/>
    </row>
    <row r="18" s="1" customFormat="1" ht="390" customHeight="1" spans="1:16378">
      <c r="A18" s="11">
        <v>16</v>
      </c>
      <c r="B18" s="11" t="s">
        <v>99</v>
      </c>
      <c r="C18" s="11" t="s">
        <v>100</v>
      </c>
      <c r="D18" s="11" t="s">
        <v>101</v>
      </c>
      <c r="E18" s="11" t="s">
        <v>102</v>
      </c>
      <c r="F18" s="11" t="s">
        <v>49</v>
      </c>
      <c r="G18" s="11" t="s">
        <v>29</v>
      </c>
      <c r="H18" s="11" t="s">
        <v>50</v>
      </c>
      <c r="I18" s="11">
        <v>0.4</v>
      </c>
      <c r="J18" s="11">
        <v>0.93</v>
      </c>
      <c r="K18" s="11">
        <v>3720</v>
      </c>
      <c r="L18" s="11">
        <v>0.4</v>
      </c>
      <c r="M18" s="11">
        <v>14.79</v>
      </c>
      <c r="N18" s="11">
        <v>59160</v>
      </c>
      <c r="O18" s="11">
        <v>0.4</v>
      </c>
      <c r="P18" s="11">
        <v>3</v>
      </c>
      <c r="Q18" s="11">
        <v>12001.6</v>
      </c>
      <c r="R18" s="16" t="s">
        <v>103</v>
      </c>
      <c r="S18" s="17"/>
      <c r="T18" s="18"/>
      <c r="U18" s="11">
        <v>0</v>
      </c>
      <c r="V18" s="11">
        <f>J18+M18+P18</f>
        <v>18.72</v>
      </c>
      <c r="W18" s="11">
        <f>V18*10000</f>
        <v>187200</v>
      </c>
      <c r="X18" s="11">
        <f>K18+N18+Q18</f>
        <v>74881.6</v>
      </c>
      <c r="Y18" s="19" t="s">
        <v>104</v>
      </c>
      <c r="Z18" s="11" t="s">
        <v>32</v>
      </c>
      <c r="XEW18" s="23"/>
      <c r="XEX18" s="23"/>
    </row>
    <row r="19" s="1" customFormat="1" ht="390" customHeight="1" spans="1:16378">
      <c r="A19" s="11">
        <v>17</v>
      </c>
      <c r="B19" s="11" t="s">
        <v>105</v>
      </c>
      <c r="C19" s="11" t="s">
        <v>106</v>
      </c>
      <c r="D19" s="11" t="s">
        <v>107</v>
      </c>
      <c r="E19" s="11" t="s">
        <v>108</v>
      </c>
      <c r="F19" s="11" t="s">
        <v>109</v>
      </c>
      <c r="G19" s="11" t="s">
        <v>29</v>
      </c>
      <c r="H19" s="11" t="s">
        <v>30</v>
      </c>
      <c r="I19" s="11">
        <v>0.4</v>
      </c>
      <c r="J19" s="11">
        <v>4.356</v>
      </c>
      <c r="K19" s="11">
        <v>17424</v>
      </c>
      <c r="L19" s="11">
        <v>0.4</v>
      </c>
      <c r="M19" s="11">
        <v>4.356</v>
      </c>
      <c r="N19" s="11">
        <v>17424</v>
      </c>
      <c r="O19" s="11">
        <v>0.4</v>
      </c>
      <c r="P19" s="11">
        <v>4.356</v>
      </c>
      <c r="Q19" s="11">
        <v>17424</v>
      </c>
      <c r="R19" s="11">
        <v>0.4</v>
      </c>
      <c r="S19" s="11">
        <v>4.356</v>
      </c>
      <c r="T19" s="11">
        <v>17424</v>
      </c>
      <c r="U19" s="11">
        <v>0</v>
      </c>
      <c r="V19" s="11">
        <f>J19+M19+P19+S19</f>
        <v>17.424</v>
      </c>
      <c r="W19" s="11">
        <f>V19*10000</f>
        <v>174240</v>
      </c>
      <c r="X19" s="11">
        <v>69696</v>
      </c>
      <c r="Y19" s="19" t="s">
        <v>110</v>
      </c>
      <c r="Z19" s="11" t="s">
        <v>32</v>
      </c>
      <c r="XEW19" s="23"/>
      <c r="XEX19" s="23"/>
    </row>
    <row r="20" s="1" customFormat="1" ht="390" customHeight="1" spans="1:16378">
      <c r="A20" s="11">
        <v>18</v>
      </c>
      <c r="B20" s="11" t="s">
        <v>111</v>
      </c>
      <c r="C20" s="11" t="s">
        <v>112</v>
      </c>
      <c r="D20" s="11" t="s">
        <v>113</v>
      </c>
      <c r="E20" s="11" t="s">
        <v>36</v>
      </c>
      <c r="F20" s="11" t="s">
        <v>114</v>
      </c>
      <c r="G20" s="11" t="s">
        <v>29</v>
      </c>
      <c r="H20" s="11" t="s">
        <v>30</v>
      </c>
      <c r="I20" s="11">
        <v>0.4</v>
      </c>
      <c r="J20" s="11">
        <v>0</v>
      </c>
      <c r="K20" s="11" t="s">
        <v>115</v>
      </c>
      <c r="L20" s="11">
        <v>0.4</v>
      </c>
      <c r="M20" s="11">
        <v>3.322</v>
      </c>
      <c r="N20" s="11">
        <v>13288</v>
      </c>
      <c r="O20" s="11">
        <v>0.4</v>
      </c>
      <c r="P20" s="11">
        <v>3.322</v>
      </c>
      <c r="Q20" s="11">
        <v>13288</v>
      </c>
      <c r="R20" s="11">
        <v>0.4</v>
      </c>
      <c r="S20" s="11">
        <v>3.322</v>
      </c>
      <c r="T20" s="11">
        <v>13288</v>
      </c>
      <c r="U20" s="11">
        <v>800</v>
      </c>
      <c r="V20" s="11">
        <f>M20+P20+S20</f>
        <v>9.966</v>
      </c>
      <c r="W20" s="11">
        <f>V20*10000</f>
        <v>99660</v>
      </c>
      <c r="X20" s="11">
        <f>N20+Q20+T20</f>
        <v>39864</v>
      </c>
      <c r="Y20" s="19" t="s">
        <v>116</v>
      </c>
      <c r="Z20" s="11" t="s">
        <v>32</v>
      </c>
      <c r="XEW20" s="23"/>
      <c r="XEX20" s="23"/>
    </row>
    <row r="21" s="1" customFormat="1" ht="390" customHeight="1" spans="1:16378">
      <c r="A21" s="11">
        <v>19</v>
      </c>
      <c r="B21" s="11" t="s">
        <v>117</v>
      </c>
      <c r="C21" s="11" t="s">
        <v>118</v>
      </c>
      <c r="D21" s="11" t="s">
        <v>119</v>
      </c>
      <c r="E21" s="11" t="s">
        <v>120</v>
      </c>
      <c r="F21" s="11" t="s">
        <v>28</v>
      </c>
      <c r="G21" s="11" t="s">
        <v>29</v>
      </c>
      <c r="H21" s="11" t="s">
        <v>30</v>
      </c>
      <c r="I21" s="11">
        <v>0.4</v>
      </c>
      <c r="J21" s="11">
        <v>4.488</v>
      </c>
      <c r="K21" s="11">
        <v>17952</v>
      </c>
      <c r="L21" s="11">
        <v>0.4</v>
      </c>
      <c r="M21" s="11">
        <v>4.488</v>
      </c>
      <c r="N21" s="11">
        <v>17952</v>
      </c>
      <c r="O21" s="11">
        <v>0.4</v>
      </c>
      <c r="P21" s="11">
        <v>4.488</v>
      </c>
      <c r="Q21" s="11">
        <v>17952</v>
      </c>
      <c r="R21" s="11">
        <v>0.4</v>
      </c>
      <c r="S21" s="11">
        <v>4.488</v>
      </c>
      <c r="T21" s="11">
        <v>17952</v>
      </c>
      <c r="U21" s="11">
        <v>0</v>
      </c>
      <c r="V21" s="11">
        <f>J21+M21+P21+S21</f>
        <v>17.952</v>
      </c>
      <c r="W21" s="11">
        <f>V21*10000</f>
        <v>179520</v>
      </c>
      <c r="X21" s="11">
        <f>K21+N21+Q21+T21</f>
        <v>71808</v>
      </c>
      <c r="Y21" s="19" t="s">
        <v>121</v>
      </c>
      <c r="Z21" s="11" t="s">
        <v>32</v>
      </c>
      <c r="XEW21" s="23"/>
      <c r="XEX21" s="23"/>
    </row>
    <row r="22" s="1" customFormat="1" ht="390" customHeight="1" spans="1:16378">
      <c r="A22" s="11">
        <v>20</v>
      </c>
      <c r="B22" s="11" t="s">
        <v>122</v>
      </c>
      <c r="C22" s="11" t="s">
        <v>123</v>
      </c>
      <c r="D22" s="11" t="s">
        <v>124</v>
      </c>
      <c r="E22" s="11" t="s">
        <v>125</v>
      </c>
      <c r="F22" s="11" t="s">
        <v>126</v>
      </c>
      <c r="G22" s="11" t="s">
        <v>29</v>
      </c>
      <c r="H22" s="11" t="s">
        <v>30</v>
      </c>
      <c r="I22" s="11">
        <v>0.4</v>
      </c>
      <c r="J22" s="14">
        <v>11.814</v>
      </c>
      <c r="K22" s="14">
        <v>47256</v>
      </c>
      <c r="L22" s="11">
        <v>0.4</v>
      </c>
      <c r="M22" s="14">
        <v>11.814</v>
      </c>
      <c r="N22" s="14">
        <v>47256</v>
      </c>
      <c r="O22" s="11">
        <v>0.4</v>
      </c>
      <c r="P22" s="14">
        <v>11.814</v>
      </c>
      <c r="Q22" s="14">
        <v>47256</v>
      </c>
      <c r="R22" s="11">
        <v>0.4</v>
      </c>
      <c r="S22" s="14">
        <v>11.814</v>
      </c>
      <c r="T22" s="14">
        <v>47256</v>
      </c>
      <c r="U22" s="11">
        <v>33000</v>
      </c>
      <c r="V22" s="11">
        <f t="shared" ref="V22:V27" si="3">J22+M22+P22+S22</f>
        <v>47.256</v>
      </c>
      <c r="W22" s="11">
        <f t="shared" ref="W22:W27" si="4">V22*10000</f>
        <v>472560</v>
      </c>
      <c r="X22" s="14">
        <v>156024</v>
      </c>
      <c r="Y22" s="19" t="s">
        <v>127</v>
      </c>
      <c r="Z22" s="14" t="s">
        <v>32</v>
      </c>
      <c r="XEW22" s="23"/>
      <c r="XEX22" s="23"/>
    </row>
    <row r="23" s="1" customFormat="1" ht="390" customHeight="1" spans="1:16378">
      <c r="A23" s="11">
        <v>21</v>
      </c>
      <c r="B23" s="11" t="s">
        <v>128</v>
      </c>
      <c r="C23" s="11" t="s">
        <v>129</v>
      </c>
      <c r="D23" s="11" t="s">
        <v>130</v>
      </c>
      <c r="E23" s="11" t="s">
        <v>125</v>
      </c>
      <c r="F23" s="11" t="s">
        <v>126</v>
      </c>
      <c r="G23" s="11" t="s">
        <v>29</v>
      </c>
      <c r="H23" s="11" t="s">
        <v>30</v>
      </c>
      <c r="I23" s="11">
        <v>0.4</v>
      </c>
      <c r="J23" s="14">
        <v>15.652</v>
      </c>
      <c r="K23" s="14">
        <v>62608.92</v>
      </c>
      <c r="L23" s="11">
        <v>0.4</v>
      </c>
      <c r="M23" s="14">
        <v>15.652</v>
      </c>
      <c r="N23" s="14">
        <v>62608.92</v>
      </c>
      <c r="O23" s="11">
        <v>0.4</v>
      </c>
      <c r="P23" s="14">
        <v>15.652</v>
      </c>
      <c r="Q23" s="14">
        <v>62608.92</v>
      </c>
      <c r="R23" s="11">
        <v>0.4</v>
      </c>
      <c r="S23" s="14">
        <v>15.652</v>
      </c>
      <c r="T23" s="14">
        <v>62608.92</v>
      </c>
      <c r="U23" s="11">
        <v>0</v>
      </c>
      <c r="V23" s="11">
        <f t="shared" si="3"/>
        <v>62.608</v>
      </c>
      <c r="W23" s="11">
        <f t="shared" si="4"/>
        <v>626080</v>
      </c>
      <c r="X23" s="14">
        <f>K23+N23+Q23+T23</f>
        <v>250435.68</v>
      </c>
      <c r="Y23" s="19" t="s">
        <v>131</v>
      </c>
      <c r="Z23" s="14" t="s">
        <v>32</v>
      </c>
      <c r="XEW23" s="23"/>
      <c r="XEX23" s="23"/>
    </row>
    <row r="24" s="1" customFormat="1" ht="390" customHeight="1" spans="1:16378">
      <c r="A24" s="11">
        <v>22</v>
      </c>
      <c r="B24" s="11" t="s">
        <v>132</v>
      </c>
      <c r="C24" s="11" t="s">
        <v>133</v>
      </c>
      <c r="D24" s="11" t="s">
        <v>134</v>
      </c>
      <c r="E24" s="11" t="s">
        <v>49</v>
      </c>
      <c r="F24" s="11" t="s">
        <v>135</v>
      </c>
      <c r="G24" s="11" t="s">
        <v>29</v>
      </c>
      <c r="H24" s="11" t="s">
        <v>50</v>
      </c>
      <c r="I24" s="11">
        <v>0.4</v>
      </c>
      <c r="J24" s="11">
        <v>21.12</v>
      </c>
      <c r="K24" s="11">
        <v>84480</v>
      </c>
      <c r="L24" s="11">
        <v>0.4</v>
      </c>
      <c r="M24" s="11">
        <v>21.12</v>
      </c>
      <c r="N24" s="11">
        <v>84480</v>
      </c>
      <c r="O24" s="11">
        <v>0.4</v>
      </c>
      <c r="P24" s="11">
        <v>21.12</v>
      </c>
      <c r="Q24" s="11">
        <v>84480</v>
      </c>
      <c r="R24" s="11">
        <v>0.4</v>
      </c>
      <c r="S24" s="11">
        <v>21.12</v>
      </c>
      <c r="T24" s="11">
        <v>84480</v>
      </c>
      <c r="U24" s="11">
        <v>4000</v>
      </c>
      <c r="V24" s="11">
        <f t="shared" si="3"/>
        <v>84.48</v>
      </c>
      <c r="W24" s="11">
        <f t="shared" si="4"/>
        <v>844800</v>
      </c>
      <c r="X24" s="11">
        <f>K24+N24+Q24+T24</f>
        <v>337920</v>
      </c>
      <c r="Y24" s="19" t="s">
        <v>136</v>
      </c>
      <c r="Z24" s="11" t="s">
        <v>32</v>
      </c>
      <c r="XEW24" s="23"/>
      <c r="XEX24" s="23"/>
    </row>
    <row r="25" s="1" customFormat="1" ht="390" customHeight="1" spans="1:16378">
      <c r="A25" s="11">
        <v>23</v>
      </c>
      <c r="B25" s="11" t="s">
        <v>137</v>
      </c>
      <c r="C25" s="11" t="s">
        <v>138</v>
      </c>
      <c r="D25" s="11" t="s">
        <v>139</v>
      </c>
      <c r="E25" s="11" t="s">
        <v>140</v>
      </c>
      <c r="F25" s="11" t="s">
        <v>109</v>
      </c>
      <c r="G25" s="11" t="s">
        <v>29</v>
      </c>
      <c r="H25" s="11" t="s">
        <v>30</v>
      </c>
      <c r="I25" s="11">
        <v>0.4</v>
      </c>
      <c r="J25" s="11">
        <v>11.55</v>
      </c>
      <c r="K25" s="11">
        <v>46200</v>
      </c>
      <c r="L25" s="11">
        <v>0.4</v>
      </c>
      <c r="M25" s="11">
        <v>11.55</v>
      </c>
      <c r="N25" s="11">
        <v>46200</v>
      </c>
      <c r="O25" s="11">
        <v>0.4</v>
      </c>
      <c r="P25" s="11">
        <v>11.55</v>
      </c>
      <c r="Q25" s="11">
        <v>46200</v>
      </c>
      <c r="R25" s="11">
        <v>0.4</v>
      </c>
      <c r="S25" s="11">
        <v>11.55</v>
      </c>
      <c r="T25" s="11">
        <v>46200</v>
      </c>
      <c r="U25" s="11">
        <v>60000</v>
      </c>
      <c r="V25" s="11">
        <f t="shared" si="3"/>
        <v>46.2</v>
      </c>
      <c r="W25" s="11">
        <f t="shared" si="4"/>
        <v>462000</v>
      </c>
      <c r="X25" s="11">
        <f>K25+N25+Q25+T25</f>
        <v>184800</v>
      </c>
      <c r="Y25" s="19" t="s">
        <v>141</v>
      </c>
      <c r="Z25" s="11" t="s">
        <v>32</v>
      </c>
      <c r="XEW25" s="23"/>
      <c r="XEX25" s="23"/>
    </row>
    <row r="26" s="1" customFormat="1" ht="390" customHeight="1" spans="1:16378">
      <c r="A26" s="11">
        <v>24</v>
      </c>
      <c r="B26" s="11" t="s">
        <v>142</v>
      </c>
      <c r="C26" s="11" t="s">
        <v>143</v>
      </c>
      <c r="D26" s="11" t="s">
        <v>144</v>
      </c>
      <c r="E26" s="11" t="s">
        <v>145</v>
      </c>
      <c r="F26" s="11" t="s">
        <v>146</v>
      </c>
      <c r="G26" s="11" t="s">
        <v>29</v>
      </c>
      <c r="H26" s="11" t="s">
        <v>30</v>
      </c>
      <c r="I26" s="11">
        <v>0.4</v>
      </c>
      <c r="J26" s="11">
        <v>10.81</v>
      </c>
      <c r="K26" s="11">
        <v>43243.2</v>
      </c>
      <c r="L26" s="11">
        <v>0.4</v>
      </c>
      <c r="M26" s="11">
        <v>10.81</v>
      </c>
      <c r="N26" s="11">
        <v>43243.2</v>
      </c>
      <c r="O26" s="11">
        <v>0.4</v>
      </c>
      <c r="P26" s="11">
        <v>10.81</v>
      </c>
      <c r="Q26" s="11">
        <v>43243.2</v>
      </c>
      <c r="R26" s="11">
        <v>0.4</v>
      </c>
      <c r="S26" s="11">
        <v>10.81</v>
      </c>
      <c r="T26" s="11">
        <v>43243.2</v>
      </c>
      <c r="U26" s="11">
        <v>20000</v>
      </c>
      <c r="V26" s="11">
        <f t="shared" si="3"/>
        <v>43.24</v>
      </c>
      <c r="W26" s="11">
        <f t="shared" si="4"/>
        <v>432400</v>
      </c>
      <c r="X26" s="11">
        <f>K26+N26+Q26+T26</f>
        <v>172972.8</v>
      </c>
      <c r="Y26" s="19" t="s">
        <v>147</v>
      </c>
      <c r="Z26" s="11" t="s">
        <v>32</v>
      </c>
      <c r="XEW26" s="23"/>
      <c r="XEX26" s="23"/>
    </row>
    <row r="27" s="1" customFormat="1" ht="130" customHeight="1" spans="1:16378">
      <c r="A27" s="11">
        <v>25</v>
      </c>
      <c r="B27" s="12" t="s">
        <v>148</v>
      </c>
      <c r="C27" s="11" t="s">
        <v>149</v>
      </c>
      <c r="D27" s="11" t="s">
        <v>150</v>
      </c>
      <c r="E27" s="11" t="s">
        <v>151</v>
      </c>
      <c r="F27" s="11" t="s">
        <v>28</v>
      </c>
      <c r="G27" s="11" t="s">
        <v>29</v>
      </c>
      <c r="H27" s="11" t="s">
        <v>30</v>
      </c>
      <c r="I27" s="11">
        <v>0.4</v>
      </c>
      <c r="J27" s="13">
        <v>81.7819</v>
      </c>
      <c r="K27" s="13">
        <v>327127.68</v>
      </c>
      <c r="L27" s="11">
        <v>0.4</v>
      </c>
      <c r="M27" s="13">
        <v>81.7819</v>
      </c>
      <c r="N27" s="13">
        <v>327127.68</v>
      </c>
      <c r="O27" s="11">
        <v>0.4</v>
      </c>
      <c r="P27" s="13">
        <v>81.7819</v>
      </c>
      <c r="Q27" s="13">
        <v>327127.68</v>
      </c>
      <c r="R27" s="11">
        <v>0.4</v>
      </c>
      <c r="S27" s="13">
        <v>81.7819</v>
      </c>
      <c r="T27" s="13">
        <v>327127.68</v>
      </c>
      <c r="U27" s="13">
        <v>0</v>
      </c>
      <c r="V27" s="13">
        <f t="shared" si="3"/>
        <v>327.1276</v>
      </c>
      <c r="W27" s="13">
        <f t="shared" si="4"/>
        <v>3271276</v>
      </c>
      <c r="X27" s="13">
        <f>K27+N27+Q27+T27</f>
        <v>1308510.72</v>
      </c>
      <c r="Y27" s="20" t="s">
        <v>152</v>
      </c>
      <c r="Z27" s="13" t="s">
        <v>32</v>
      </c>
      <c r="XEW27" s="23"/>
      <c r="XEX27" s="23"/>
    </row>
    <row r="28" s="1" customFormat="1" ht="130" customHeight="1" spans="1:16378">
      <c r="A28" s="11">
        <v>26</v>
      </c>
      <c r="B28" s="12" t="s">
        <v>153</v>
      </c>
      <c r="C28" s="11" t="s">
        <v>154</v>
      </c>
      <c r="D28" s="11" t="s">
        <v>155</v>
      </c>
      <c r="E28" s="11" t="s">
        <v>36</v>
      </c>
      <c r="F28" s="11" t="s">
        <v>28</v>
      </c>
      <c r="G28" s="11" t="s">
        <v>29</v>
      </c>
      <c r="H28" s="11" t="s">
        <v>30</v>
      </c>
      <c r="I28" s="11"/>
      <c r="J28" s="15"/>
      <c r="K28" s="15"/>
      <c r="L28" s="11"/>
      <c r="M28" s="15"/>
      <c r="N28" s="15"/>
      <c r="O28" s="11"/>
      <c r="P28" s="15"/>
      <c r="Q28" s="15"/>
      <c r="R28" s="11"/>
      <c r="S28" s="15"/>
      <c r="T28" s="15"/>
      <c r="U28" s="15"/>
      <c r="V28" s="15"/>
      <c r="W28" s="15"/>
      <c r="X28" s="15"/>
      <c r="Y28" s="22"/>
      <c r="Z28" s="15"/>
      <c r="XEW28" s="23"/>
      <c r="XEX28" s="23"/>
    </row>
    <row r="29" s="1" customFormat="1" ht="130" customHeight="1" spans="1:16378">
      <c r="A29" s="11">
        <v>27</v>
      </c>
      <c r="B29" s="12" t="s">
        <v>156</v>
      </c>
      <c r="C29" s="11" t="s">
        <v>157</v>
      </c>
      <c r="D29" s="11" t="s">
        <v>158</v>
      </c>
      <c r="E29" s="11" t="s">
        <v>36</v>
      </c>
      <c r="F29" s="11" t="s">
        <v>28</v>
      </c>
      <c r="G29" s="11" t="s">
        <v>29</v>
      </c>
      <c r="H29" s="11" t="s">
        <v>30</v>
      </c>
      <c r="I29" s="11"/>
      <c r="J29" s="14"/>
      <c r="K29" s="14"/>
      <c r="L29" s="11"/>
      <c r="M29" s="14"/>
      <c r="N29" s="14"/>
      <c r="O29" s="11"/>
      <c r="P29" s="14"/>
      <c r="Q29" s="14"/>
      <c r="R29" s="11"/>
      <c r="S29" s="14"/>
      <c r="T29" s="14"/>
      <c r="U29" s="14"/>
      <c r="V29" s="14"/>
      <c r="W29" s="14"/>
      <c r="X29" s="14"/>
      <c r="Y29" s="21"/>
      <c r="Z29" s="14"/>
      <c r="XEW29" s="23"/>
      <c r="XEX29" s="23"/>
    </row>
  </sheetData>
  <autoFilter ref="A2:Z29">
    <extLst/>
  </autoFilter>
  <mergeCells count="38">
    <mergeCell ref="A1:Z1"/>
    <mergeCell ref="R18:T18"/>
    <mergeCell ref="I16:I17"/>
    <mergeCell ref="I27:I29"/>
    <mergeCell ref="J16:J17"/>
    <mergeCell ref="J27:J29"/>
    <mergeCell ref="K16:K17"/>
    <mergeCell ref="K27:K29"/>
    <mergeCell ref="L16:L17"/>
    <mergeCell ref="L27:L29"/>
    <mergeCell ref="M16:M17"/>
    <mergeCell ref="M27:M29"/>
    <mergeCell ref="N16:N17"/>
    <mergeCell ref="N27:N29"/>
    <mergeCell ref="O16:O17"/>
    <mergeCell ref="O27:O29"/>
    <mergeCell ref="P16:P17"/>
    <mergeCell ref="P27:P29"/>
    <mergeCell ref="Q16:Q17"/>
    <mergeCell ref="Q27:Q29"/>
    <mergeCell ref="R16:R17"/>
    <mergeCell ref="R27:R29"/>
    <mergeCell ref="S16:S17"/>
    <mergeCell ref="S27:S29"/>
    <mergeCell ref="T16:T17"/>
    <mergeCell ref="T27:T29"/>
    <mergeCell ref="U16:U17"/>
    <mergeCell ref="U27:U29"/>
    <mergeCell ref="V16:V17"/>
    <mergeCell ref="V27:V29"/>
    <mergeCell ref="W16:W17"/>
    <mergeCell ref="W27:W29"/>
    <mergeCell ref="X16:X17"/>
    <mergeCell ref="X27:X29"/>
    <mergeCell ref="Y16:Y17"/>
    <mergeCell ref="Y27:Y29"/>
    <mergeCell ref="Z16:Z17"/>
    <mergeCell ref="Z27:Z29"/>
  </mergeCells>
  <printOptions horizontalCentered="1"/>
  <pageMargins left="0.118055555555556" right="0.118055555555556" top="0.60625" bottom="0.409027777777778" header="0.5" footer="0.5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2023-06-04T09:46:00Z</dcterms:created>
  <dcterms:modified xsi:type="dcterms:W3CDTF">2024-06-06T03:23:07Z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1E9E4AE9138A491EB937F9E6C46041DB_13</vt:lpwstr>
  </property>
</Properties>
</file>