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50" windowHeight="7070" tabRatio="650"/>
  </bookViews>
  <sheets>
    <sheet name="县市" sheetId="11" r:id="rId1"/>
    <sheet name="Sheet2" sheetId="13" r:id="rId2"/>
    <sheet name="Sheet1" sheetId="12" r:id="rId3"/>
  </sheets>
  <definedNames>
    <definedName name="_xlnm._FilterDatabase" localSheetId="0" hidden="1">县市!$A$7:$T$26</definedName>
    <definedName name="_xlnm.Print_Titles" localSheetId="0">县市!$4:$7</definedName>
    <definedName name="_xlnm.Print_Area" localSheetId="0">县市!$A$1:$T$26</definedName>
  </definedNames>
  <calcPr calcId="144525"/>
</workbook>
</file>

<file path=xl/sharedStrings.xml><?xml version="1.0" encoding="utf-8"?>
<sst xmlns="http://schemas.openxmlformats.org/spreadsheetml/2006/main" count="298" uniqueCount="199">
  <si>
    <t>附件：</t>
  </si>
  <si>
    <t>和田县2024年第一批中央衔接补助资金项目计划表</t>
  </si>
  <si>
    <t>填报单位：和田县乡村振兴局</t>
  </si>
  <si>
    <t>填报时间：2024年2月5日</t>
  </si>
  <si>
    <t>序号</t>
  </si>
  <si>
    <t>项目库编号</t>
  </si>
  <si>
    <t>项目名称</t>
  </si>
  <si>
    <t>项目类别</t>
  </si>
  <si>
    <t>建设性质（新建、续建、改扩建）</t>
  </si>
  <si>
    <t>建设起至期限</t>
  </si>
  <si>
    <t>实施地点</t>
  </si>
  <si>
    <t>主要建设任务</t>
  </si>
  <si>
    <t>建设单位</t>
  </si>
  <si>
    <t>建设规模</t>
  </si>
  <si>
    <t>资金来源</t>
  </si>
  <si>
    <t>县市实施单位</t>
  </si>
  <si>
    <t>项目主管部门</t>
  </si>
  <si>
    <t>责任人</t>
  </si>
  <si>
    <t>项目总投资</t>
  </si>
  <si>
    <t>截止2023年年底前已安排资金</t>
  </si>
  <si>
    <t>本次计划安排资金合计</t>
  </si>
  <si>
    <t>中央衔接补助资金</t>
  </si>
  <si>
    <t>绩效目标</t>
  </si>
  <si>
    <t>计划安排巩固拓展脱贫攻坚成果和乡村振兴任务资金</t>
  </si>
  <si>
    <t>计划安排少数民族发展资金</t>
  </si>
  <si>
    <t>合计19个项目</t>
  </si>
  <si>
    <t>653221-2023-CY-028</t>
  </si>
  <si>
    <t>和田县红柳镇2023年创业基地建设项目</t>
  </si>
  <si>
    <t>产业发展类</t>
  </si>
  <si>
    <t>续建</t>
  </si>
  <si>
    <t>2023.04-2024.4</t>
  </si>
  <si>
    <t>红柳镇</t>
  </si>
  <si>
    <t>建设规模及建设内容：总投资3800万元，新建创业基地7栋，总建筑面积为建筑面积6840.28㎡，框架结构，地上二层，配套供水、供电、供暖、硬化等附属设备设施。</t>
  </si>
  <si>
    <t>平方米</t>
  </si>
  <si>
    <t>巩固任务资金</t>
  </si>
  <si>
    <t>和田县红柳镇人民政府</t>
  </si>
  <si>
    <t>地区工信局</t>
  </si>
  <si>
    <t>苏玉军</t>
  </si>
  <si>
    <t>项目建成后，创业基地实行出租的形式管理，租金用于壮大村集体经济带动创业就业。</t>
  </si>
  <si>
    <t>653221-2023-JT-014</t>
  </si>
  <si>
    <t>和田县县乡道路提升改造建设项目（二期）</t>
  </si>
  <si>
    <t>乡村建设类</t>
  </si>
  <si>
    <t>2023.01-2024.05</t>
  </si>
  <si>
    <t>塔瓦库勒乡、吾宗肖乡、阿瓦提乡、英艾日克乡</t>
  </si>
  <si>
    <t>建设规模及建设内容：改扩建31公里，设计速度40km/h路面结构4cm沥青混凝土面层+1cm下封层+18cm水稳层，主线路基宽度12m。其中：2023年投资6456.35万元，改扩建道路22.25公里；2024年投资3443.65万元，改扩建道路8.75公里。</t>
  </si>
  <si>
    <t>公里</t>
  </si>
  <si>
    <t>和田县交通运输局</t>
  </si>
  <si>
    <t>地区交通运输局</t>
  </si>
  <si>
    <t>程昌国</t>
  </si>
  <si>
    <t>项目建成后，拓宽了巴格其镇至经济新区道路，改善了巴格其镇及新区群众出行条件，预计可使523户受益，其中脱贫户（监测户）126户。</t>
  </si>
  <si>
    <t>653221-2023-CY-032</t>
  </si>
  <si>
    <t>和田县巴格其镇乡村振兴创业基地建设项目（二期）</t>
  </si>
  <si>
    <t>2023.10-2024.08</t>
  </si>
  <si>
    <t>巴格其镇巴扎博依村</t>
  </si>
  <si>
    <t>建设规模及建设内容：在巴格其镇巴扎博依村敦煌路新建创业基地，总建筑面积8545.66平方米，及配套室外附属。新建1#楼1899.38平方米，2#楼2434.49平方米，3#楼2598.6平方米，4#楼1613.19平方米，均为框架结构，地上二层；配套室外给排水管网、消防管网及供配电管网、变压器、地面硬化等附属设施。</t>
  </si>
  <si>
    <t>和田县巴格其镇人民政府</t>
  </si>
  <si>
    <t>叶卫华</t>
  </si>
  <si>
    <t>项目运营后，为村集体经济提供坚实的经济保障，促使项目村更好的开展好各项村级事务。同时，可结合项目村实际，设立公益性岗位，促使项目村农民不适合外出人员仍可通过劳动获得工资性受益。</t>
  </si>
  <si>
    <t>653221-2024-CY-010</t>
  </si>
  <si>
    <t>和田县巴格其镇乡村振兴创业基地建设项目（三期）</t>
  </si>
  <si>
    <t>新建</t>
  </si>
  <si>
    <t>2024.03-2024.10</t>
  </si>
  <si>
    <t>建设规模及建设内容：在巴格其镇巴扎博依村新建创业基地，总建筑面积9965.68平方米，及配套室外附属。新建1#楼建筑面积2733.59平方米、2#楼建筑面积2032.90平方米、3#楼建筑面积2824.31平方米、4#楼建筑面积2374.88平方米；均为框架结构，地上局部二层；及配套包含室外给排水管网、消防管网及供配电管网、变压器、地面硬化等附属设施。</t>
  </si>
  <si>
    <t>653221-2024-QT-001</t>
  </si>
  <si>
    <t>和田县红柳镇2024年应急物资储备库建设项目</t>
  </si>
  <si>
    <t>2024.03-2024.11</t>
  </si>
  <si>
    <t>和田县红柳镇</t>
  </si>
  <si>
    <t>建设规模及建设内容：项目总建筑面积5000㎡，占地面积36.08亩，地上一层，框架结构，包括库房、冷库、生产辅助用房、管理用房、附属用房、室外货场及其他附属设施。</t>
  </si>
  <si>
    <t>地区应急管理局</t>
  </si>
  <si>
    <t>项目建成后，可有效提升红柳镇物资储备能力，开辟物流渠道</t>
  </si>
  <si>
    <t>653221-2024-CY-013</t>
  </si>
  <si>
    <t>和田县昆仑仓储物流园项目</t>
  </si>
  <si>
    <t>2023.04-2023.10</t>
  </si>
  <si>
    <t>昆仑工业园区</t>
  </si>
  <si>
    <t>建设内容及建设规模：在昆仑工业园区吐和高速南侧，新建仓储物流园，总建筑面积18000平方米，其中：门面房2000平方米、库房16000平方米，附属配套设施及土地平整等。</t>
  </si>
  <si>
    <t>和田县工业经济园区管委会</t>
  </si>
  <si>
    <t>万顺</t>
  </si>
  <si>
    <t>项目建成后，产权归工业园区管委会，由阳光公司租赁运营，租金用于壮大村集体经济，通过此项目的实施，加强和田县物流业短板，促进物流快速发展，满足了仓库建设大型化发展趋势的要求，最大限度地降低社会物流总成本的有效手段。</t>
  </si>
  <si>
    <t>653221-2024-SL-006</t>
  </si>
  <si>
    <t>新疆和田地区喀拉喀什河和田县色格孜库勒乡罕艾日克村段防洪工程</t>
  </si>
  <si>
    <t>2024.03-2024.06</t>
  </si>
  <si>
    <t>和田县</t>
  </si>
  <si>
    <t>建设规模及建设内容：新建防洪堤3.855km。</t>
  </si>
  <si>
    <t>千米</t>
  </si>
  <si>
    <t>和田县水利局</t>
  </si>
  <si>
    <t>地区水利局</t>
  </si>
  <si>
    <t>何建国</t>
  </si>
  <si>
    <t>通过本项目的建设，可保护当地耕地面积，保护色格孜库勒乡罕艾日克村群众安全。可使792人受益，其中脱贫户（监测户）428人受益。</t>
  </si>
  <si>
    <t>653221-2024-JR-001</t>
  </si>
  <si>
    <t>和田县两免小额贷款贴息资金项目</t>
  </si>
  <si>
    <t>2024.01-2024.12</t>
  </si>
  <si>
    <t>建设内容：针对全县19700余户脱贫户（监测户）两免小额贷款贴息。</t>
  </si>
  <si>
    <t>户</t>
  </si>
  <si>
    <t>和田县乡村振兴局</t>
  </si>
  <si>
    <t>地区乡村振兴局</t>
  </si>
  <si>
    <t>付宏宇</t>
  </si>
  <si>
    <t>解决脱贫户（监测户）小额贷款利息，使脱贫户（监测户）19700余户更好的利用小额贷款发展产业。</t>
  </si>
  <si>
    <t>653221-2024-NY-001</t>
  </si>
  <si>
    <t>和田县盐碱地改良项目</t>
  </si>
  <si>
    <t>2024.02-2024.11</t>
  </si>
  <si>
    <t>英艾日克乡、吾宗肖乡、色格孜库勒乡、阿瓦提乡、塔瓦库勒乡</t>
  </si>
  <si>
    <t>建设规模及建设内容：对全县5000亩盐碱地进行改造提升，主要包括：土地平整、土壤改良及肥力提升、排碱渠、暗管排盐等相关内容。</t>
  </si>
  <si>
    <t>亩</t>
  </si>
  <si>
    <t>和田县农业农村局</t>
  </si>
  <si>
    <t>地区农业农村局</t>
  </si>
  <si>
    <t>陈国昌</t>
  </si>
  <si>
    <t>改良土地，增加可用耕地，有力夯实粮食产能提升基础，确保中国人的饭碗牢牢端在自己手中，同时改善了生态环境。</t>
  </si>
  <si>
    <t>653221-2024-XM-001</t>
  </si>
  <si>
    <t>和田县喀什塔什乡高山冷水鱼养殖项目</t>
  </si>
  <si>
    <t>2024.04-2024.07</t>
  </si>
  <si>
    <t>喀什塔什乡克孜勒也尔村</t>
  </si>
  <si>
    <t>建设规模及建设内容:冷水鱼养殖基地项目计划占地共计5亩，拟修建成鱼池22个（长28m、宽5m、深1.2m/个）。建设引流系统、排水系统、应急引水系统及硬化，配套相关附属设施设备。</t>
  </si>
  <si>
    <t>和田县喀什塔什乡</t>
  </si>
  <si>
    <t>史青松</t>
  </si>
  <si>
    <t>通过高山冷水鱼养殖项目，推进设施渔业建设，注重生态健康养殖模式养殖，助推喀什塔乡冷水鱼产业做大做强，拓宽产业增收渠道，带动群众就业，提高群众增收。</t>
  </si>
  <si>
    <t>653221-2024-NY-005</t>
  </si>
  <si>
    <t>和田县2024年粮食产能提升项目场外水利工程（东风二干渠二期建设项目）</t>
  </si>
  <si>
    <t>2024.04-2024.08</t>
  </si>
  <si>
    <t>建设规模及建设内容：新建防渗改造渠道13km，配套渠系建筑物。设计流量9.07m³/s，加大流量10.89m³/s</t>
  </si>
  <si>
    <t>通过本项目的实施可彻底解决农区0.55万亩灌溉设施；每亩农田预计增产增收28元。可使990人受益，其中脱贫户（监测户）181人</t>
  </si>
  <si>
    <t>653221-2024-JT-001</t>
  </si>
  <si>
    <t>和田县农村公路路网建设项目</t>
  </si>
  <si>
    <t>和田县各乡镇</t>
  </si>
  <si>
    <t>建设规模及建设内容：新建四级沥青、水泥混凝土道路80公里，路基宽路宽3.5/4.0/4.5/5.0,路面宽度3/3.5/4/4.5米。包括路面、路基、桥涵及防护。</t>
  </si>
  <si>
    <t>一般债券</t>
  </si>
  <si>
    <t>项目建成后，可改善和田县农村路网，提高交通便利条件预计可使3421人受益，其中脱贫户（监测户）人口561人。</t>
  </si>
  <si>
    <t>653221-2024-JT-003</t>
  </si>
  <si>
    <t>和田县产业发展以奖代补项目</t>
  </si>
  <si>
    <t>各乡镇</t>
  </si>
  <si>
    <t>建设规模及建设内容：对万元以下的脱贫户（含监测户）发展玉米产业、水稻产业、大田蔬菜产业、耕地质量提升、葡萄产业、核桃产业、桃子产业、牛产业、羊产业等产业进行奖补，计划安排资金6822万元（具体实施内容以地区下发的正式文件为准）。</t>
  </si>
  <si>
    <t>和田县各乡镇人民政府</t>
  </si>
  <si>
    <t>各乡镇党委书记</t>
  </si>
  <si>
    <t>项目建成后，可改善和田县农村路网，提高交通便利条件，预计可使3742人受益，其中脱贫户（监测户）人数为314人。</t>
  </si>
  <si>
    <t>653221-2024-RJ-006</t>
  </si>
  <si>
    <t>和田县乡村公共照明建设项目</t>
  </si>
  <si>
    <t>2024.03-2024.08</t>
  </si>
  <si>
    <t>巴格其镇良种场、蔬菜队、
肖尔瓦克村</t>
  </si>
  <si>
    <t>建设规模及建设内容：巴格其镇新建路灯1100盏（其中良种场300盏，肖尔巴格500盏，蔬菜队村300根盏）总投资275万元。
建设标准：采购安装7米60WLED太阳能路灯，每盏路灯2500元。</t>
  </si>
  <si>
    <t>盏</t>
  </si>
  <si>
    <t>地区住建局</t>
  </si>
  <si>
    <t>通过项目此实施改善村容村貌，方便农民出行，健全农村基础设施建设，可使1365人受益，其中脱贫户（监测户）650人。</t>
  </si>
  <si>
    <t>653221-2024-RJ-009</t>
  </si>
  <si>
    <t>和田县朗如乡村级公共照明工程</t>
  </si>
  <si>
    <t>和田县朗如乡艾古赛村</t>
  </si>
  <si>
    <t>建设规模及建设内容：朗如乡艾古赛村新建路灯500盏，总投资125万元。
建设标准：采购安装7米60WLED太阳能路灯，每盏路灯2500元。</t>
  </si>
  <si>
    <t>和田县朗如乡人民政府</t>
  </si>
  <si>
    <t>庄元强</t>
  </si>
  <si>
    <t>项目改善村容村貌，完善村级基础设施。</t>
  </si>
  <si>
    <t>653221-2024-JY-002</t>
  </si>
  <si>
    <t>和田县2024年“雨露计划”补助项目</t>
  </si>
  <si>
    <t>巩固拓展脱贫攻坚成果类</t>
  </si>
  <si>
    <r>
      <rPr>
        <sz val="14"/>
        <rFont val="宋体"/>
        <charset val="134"/>
      </rPr>
      <t>建设规模及建设内容：对全县符合</t>
    </r>
    <r>
      <rPr>
        <sz val="14"/>
        <rFont val="Times New Roman"/>
        <charset val="134"/>
      </rPr>
      <t>“</t>
    </r>
    <r>
      <rPr>
        <sz val="14"/>
        <rFont val="宋体"/>
        <charset val="134"/>
      </rPr>
      <t>雨露计划</t>
    </r>
    <r>
      <rPr>
        <sz val="14"/>
        <rFont val="Times New Roman"/>
        <charset val="134"/>
      </rPr>
      <t>”</t>
    </r>
    <r>
      <rPr>
        <sz val="14"/>
        <rFont val="宋体"/>
        <charset val="134"/>
      </rPr>
      <t>的</t>
    </r>
    <r>
      <rPr>
        <sz val="14"/>
        <rFont val="Times New Roman"/>
        <charset val="134"/>
      </rPr>
      <t>8600</t>
    </r>
    <r>
      <rPr>
        <sz val="14"/>
        <rFont val="宋体"/>
        <charset val="134"/>
      </rPr>
      <t>名脱贫户（监测户）学生进行补助，每人补助</t>
    </r>
    <r>
      <rPr>
        <sz val="14"/>
        <rFont val="Times New Roman"/>
        <charset val="134"/>
      </rPr>
      <t>3000</t>
    </r>
    <r>
      <rPr>
        <sz val="14"/>
        <rFont val="宋体"/>
        <charset val="134"/>
      </rPr>
      <t>元</t>
    </r>
    <r>
      <rPr>
        <sz val="14"/>
        <rFont val="Times New Roman"/>
        <charset val="134"/>
      </rPr>
      <t>/</t>
    </r>
    <r>
      <rPr>
        <sz val="14"/>
        <rFont val="宋体"/>
        <charset val="134"/>
      </rPr>
      <t>年。</t>
    </r>
  </si>
  <si>
    <t>人</t>
  </si>
  <si>
    <t>和田县教育局</t>
  </si>
  <si>
    <t>地区教育局</t>
  </si>
  <si>
    <t>杨树俊</t>
  </si>
  <si>
    <t>项目实施后受益8600人，其中脱贫户（监测户）8600人。</t>
  </si>
  <si>
    <t>653221-2024-JY-003</t>
  </si>
  <si>
    <t>和田县2024年巩固拓展脱贫攻坚成果同乡村振兴有效衔接公益性岗位项目</t>
  </si>
  <si>
    <t>就业类</t>
  </si>
  <si>
    <r>
      <rPr>
        <sz val="14"/>
        <rFont val="宋体"/>
        <charset val="134"/>
      </rPr>
      <t>建设规模及建设内容：项目总投资</t>
    </r>
    <r>
      <rPr>
        <sz val="14"/>
        <rFont val="Times New Roman"/>
        <charset val="134"/>
      </rPr>
      <t>2772</t>
    </r>
    <r>
      <rPr>
        <sz val="14"/>
        <rFont val="宋体"/>
        <charset val="134"/>
      </rPr>
      <t>万，开发</t>
    </r>
    <r>
      <rPr>
        <sz val="14"/>
        <rFont val="Times New Roman"/>
        <charset val="134"/>
      </rPr>
      <t>1500</t>
    </r>
    <r>
      <rPr>
        <sz val="14"/>
        <rFont val="宋体"/>
        <charset val="134"/>
      </rPr>
      <t>个公益性岗位，安置</t>
    </r>
    <r>
      <rPr>
        <sz val="14"/>
        <rFont val="Times New Roman"/>
        <charset val="134"/>
      </rPr>
      <t>1500</t>
    </r>
    <r>
      <rPr>
        <sz val="14"/>
        <rFont val="宋体"/>
        <charset val="134"/>
      </rPr>
      <t>名监测帮扶对象就业，每人补贴</t>
    </r>
    <r>
      <rPr>
        <sz val="14"/>
        <rFont val="Times New Roman"/>
        <charset val="134"/>
      </rPr>
      <t>1540</t>
    </r>
    <r>
      <rPr>
        <sz val="14"/>
        <rFont val="宋体"/>
        <charset val="134"/>
      </rPr>
      <t>元</t>
    </r>
    <r>
      <rPr>
        <sz val="14"/>
        <rFont val="Times New Roman"/>
        <charset val="134"/>
      </rPr>
      <t>/</t>
    </r>
    <r>
      <rPr>
        <sz val="14"/>
        <rFont val="宋体"/>
        <charset val="134"/>
      </rPr>
      <t>月，参加乡村保洁、门卫保安、保育员、乡村协管员等公共事务。</t>
    </r>
  </si>
  <si>
    <t>和田县人社局</t>
  </si>
  <si>
    <t>地区人社局</t>
  </si>
  <si>
    <t>彭燕</t>
  </si>
  <si>
    <t>开发1500个公益性岗位，安置1500监测帮扶对象就业。</t>
  </si>
  <si>
    <t>653221-2024-RJ-004</t>
  </si>
  <si>
    <t>和田县巴格其镇旅游示范村创建项目</t>
  </si>
  <si>
    <t>2024.02-2024.10</t>
  </si>
  <si>
    <t>建设规模及建设内容：实施民族村寨旅游发展项目涉及3个村1110户，其中：蔬菜队村190户、肖尔巴格村375户、良种场村545户，每户平均补助3.44万元，总投资3818万元。                                                                                                                     建设标准：农户庭院整治、 三区分离、 改厨改厕、 住房加固节能改造等。</t>
  </si>
  <si>
    <t>少数民族发展资金</t>
  </si>
  <si>
    <t>项目建成后，可有效改善农户的人居环境，助力乡村振兴，持续增强广大农民群众幸福感、获得感，助力实现全面建成小康社会。</t>
  </si>
  <si>
    <t>653221-2024-QT-003</t>
  </si>
  <si>
    <t>和田县2024年低氟“边销茶”入户项目</t>
  </si>
  <si>
    <t>其他类</t>
  </si>
  <si>
    <r>
      <rPr>
        <sz val="14"/>
        <rFont val="宋体"/>
        <charset val="134"/>
      </rPr>
      <t>建设内容：采购低氟</t>
    </r>
    <r>
      <rPr>
        <sz val="14"/>
        <rFont val="Times New Roman"/>
        <charset val="134"/>
      </rPr>
      <t>“</t>
    </r>
    <r>
      <rPr>
        <sz val="14"/>
        <rFont val="宋体"/>
        <charset val="134"/>
      </rPr>
      <t>边销茶</t>
    </r>
    <r>
      <rPr>
        <sz val="14"/>
        <rFont val="Times New Roman"/>
        <charset val="134"/>
      </rPr>
      <t>”</t>
    </r>
    <r>
      <rPr>
        <sz val="14"/>
        <rFont val="宋体"/>
        <charset val="134"/>
      </rPr>
      <t>，向全县</t>
    </r>
    <r>
      <rPr>
        <sz val="14"/>
        <rFont val="Times New Roman"/>
        <charset val="134"/>
      </rPr>
      <t>“</t>
    </r>
    <r>
      <rPr>
        <sz val="14"/>
        <rFont val="宋体"/>
        <charset val="134"/>
      </rPr>
      <t>三类户</t>
    </r>
    <r>
      <rPr>
        <sz val="14"/>
        <rFont val="Times New Roman"/>
        <charset val="134"/>
      </rPr>
      <t>”</t>
    </r>
    <r>
      <rPr>
        <sz val="14"/>
        <rFont val="宋体"/>
        <charset val="134"/>
      </rPr>
      <t>等困难群众，按照每一户不低于</t>
    </r>
    <r>
      <rPr>
        <sz val="14"/>
        <rFont val="Times New Roman"/>
        <charset val="134"/>
      </rPr>
      <t>60</t>
    </r>
    <r>
      <rPr>
        <sz val="14"/>
        <rFont val="宋体"/>
        <charset val="134"/>
      </rPr>
      <t>元的标准，将合格的低氟边销茶发放到农户（每户发放</t>
    </r>
    <r>
      <rPr>
        <sz val="14"/>
        <rFont val="Times New Roman"/>
        <charset val="134"/>
      </rPr>
      <t>3</t>
    </r>
    <r>
      <rPr>
        <sz val="14"/>
        <rFont val="宋体"/>
        <charset val="134"/>
      </rPr>
      <t>块）。</t>
    </r>
  </si>
  <si>
    <t>和田县统战部</t>
  </si>
  <si>
    <t>地区统战部</t>
  </si>
  <si>
    <t>艾比布拉·麦麦提明</t>
  </si>
  <si>
    <t>该项目实施后，为进一步引导各族群众形成健康科学的饮茶习惯，增强各族群众健康饮茶消费观念和防病意识，改善生活水平，增加农户的幸福感。</t>
  </si>
  <si>
    <t>提前下达2024年中央衔接补助资金情况统计表</t>
  </si>
  <si>
    <t xml:space="preserve">  填报单位：和田县乡村振兴局</t>
  </si>
  <si>
    <t>填报时间：2023年12月1日</t>
  </si>
  <si>
    <t>资金具体名称</t>
  </si>
  <si>
    <t>2023年资金到位情况</t>
  </si>
  <si>
    <t>2024年资金到位情况</t>
  </si>
  <si>
    <t>同比</t>
  </si>
  <si>
    <t>资金主管单位</t>
  </si>
  <si>
    <t>备注</t>
  </si>
  <si>
    <t>合计</t>
  </si>
  <si>
    <t>中央</t>
  </si>
  <si>
    <t>中央衔接资金--巩固脱贫攻坚成果和乡村振兴任务</t>
  </si>
  <si>
    <t>乡村振兴局</t>
  </si>
  <si>
    <t>中央衔接资金--以工代赈资金</t>
  </si>
  <si>
    <t>发改委</t>
  </si>
  <si>
    <t>中央衔接资金--少数民族发展资金任务</t>
  </si>
  <si>
    <t>统战部（民宗委）</t>
  </si>
  <si>
    <t>中央衔接资金--欠发达国有农场巩固提升任务</t>
  </si>
  <si>
    <t>农业农村局</t>
  </si>
  <si>
    <t>备注：2024年中央第一批资金额度，经县财政局请示地区财政局具体金额如下（还未下达正式文件）</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</si>
</sst>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_ "/>
    <numFmt numFmtId="178" formatCode="0.0_ "/>
  </numFmts>
  <fonts count="40">
    <font>
      <sz val="11"/>
      <color theme="1"/>
      <name val="宋体"/>
      <charset val="134"/>
      <scheme val="minor"/>
    </font>
    <font>
      <sz val="24"/>
      <color theme="1"/>
      <name val="方正小标宋简体"/>
      <charset val="134"/>
    </font>
    <font>
      <b/>
      <sz val="14"/>
      <color theme="1"/>
      <name val="宋体"/>
      <charset val="134"/>
      <scheme val="minor"/>
    </font>
    <font>
      <b/>
      <sz val="14"/>
      <color theme="1"/>
      <name val="宋体"/>
      <charset val="134"/>
    </font>
    <font>
      <b/>
      <sz val="11"/>
      <color theme="1"/>
      <name val="宋体"/>
      <charset val="134"/>
      <scheme val="minor"/>
    </font>
    <font>
      <sz val="14"/>
      <color theme="1"/>
      <name val="宋体"/>
      <charset val="134"/>
    </font>
    <font>
      <sz val="11"/>
      <name val="方正小标宋简体"/>
      <charset val="134"/>
    </font>
    <font>
      <sz val="12"/>
      <name val="宋体"/>
      <charset val="134"/>
    </font>
    <font>
      <b/>
      <sz val="16"/>
      <name val="宋体"/>
      <charset val="134"/>
      <scheme val="minor"/>
    </font>
    <font>
      <b/>
      <sz val="14"/>
      <name val="宋体"/>
      <charset val="134"/>
      <scheme val="major"/>
    </font>
    <font>
      <sz val="14"/>
      <name val="方正公文楷体"/>
      <charset val="134"/>
    </font>
    <font>
      <sz val="14"/>
      <name val="宋体"/>
      <charset val="134"/>
      <scheme val="minor"/>
    </font>
    <font>
      <sz val="11"/>
      <name val="Times New Roman"/>
      <charset val="134"/>
    </font>
    <font>
      <sz val="11"/>
      <name val="宋体"/>
      <charset val="134"/>
      <scheme val="minor"/>
    </font>
    <font>
      <sz val="11"/>
      <name val="宋体"/>
      <charset val="134"/>
    </font>
    <font>
      <sz val="24"/>
      <name val="方正小标宋简体"/>
      <charset val="134"/>
    </font>
    <font>
      <b/>
      <sz val="16"/>
      <name val="宋体"/>
      <charset val="134"/>
      <scheme val="major"/>
    </font>
    <font>
      <sz val="14"/>
      <name val="Times New Roman"/>
      <charset val="134"/>
    </font>
    <font>
      <sz val="14"/>
      <name val="宋体"/>
      <charset val="134"/>
    </font>
    <font>
      <sz val="16"/>
      <name val="宋体"/>
      <charset val="134"/>
    </font>
    <font>
      <b/>
      <sz val="14"/>
      <name val="方正公文楷体"/>
      <charset val="134"/>
    </font>
    <font>
      <sz val="11"/>
      <color theme="0"/>
      <name val="宋体"/>
      <charset val="0"/>
      <scheme val="minor"/>
    </font>
    <font>
      <sz val="11"/>
      <color rgb="FFFF000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b/>
      <sz val="11"/>
      <color rgb="FFFFFFFF"/>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s>
  <fills count="34">
    <fill>
      <patternFill patternType="none"/>
    </fill>
    <fill>
      <patternFill patternType="gray125"/>
    </fill>
    <fill>
      <patternFill patternType="solid">
        <fgColor theme="4" tint="0.8"/>
        <bgColor indexed="64"/>
      </patternFill>
    </fill>
    <fill>
      <patternFill patternType="solid">
        <fgColor theme="9"/>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25" borderId="0" applyNumberFormat="0" applyBorder="0" applyAlignment="0" applyProtection="0">
      <alignment vertical="center"/>
    </xf>
    <xf numFmtId="0" fontId="35" fillId="2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4" borderId="0" applyNumberFormat="0" applyBorder="0" applyAlignment="0" applyProtection="0">
      <alignment vertical="center"/>
    </xf>
    <xf numFmtId="0" fontId="26" fillId="10" borderId="0" applyNumberFormat="0" applyBorder="0" applyAlignment="0" applyProtection="0">
      <alignment vertical="center"/>
    </xf>
    <xf numFmtId="43" fontId="0" fillId="0" borderId="0" applyFont="0" applyFill="0" applyBorder="0" applyAlignment="0" applyProtection="0">
      <alignment vertical="center"/>
    </xf>
    <xf numFmtId="0" fontId="21" fillId="22"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0" borderId="11" applyNumberFormat="0" applyFont="0" applyAlignment="0" applyProtection="0">
      <alignment vertical="center"/>
    </xf>
    <xf numFmtId="0" fontId="21" fillId="6" borderId="0" applyNumberFormat="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9" fillId="0" borderId="8" applyNumberFormat="0" applyFill="0" applyAlignment="0" applyProtection="0">
      <alignment vertical="center"/>
    </xf>
    <xf numFmtId="0" fontId="25" fillId="0" borderId="8" applyNumberFormat="0" applyFill="0" applyAlignment="0" applyProtection="0">
      <alignment vertical="center"/>
    </xf>
    <xf numFmtId="0" fontId="21" fillId="5" borderId="0" applyNumberFormat="0" applyBorder="0" applyAlignment="0" applyProtection="0">
      <alignment vertical="center"/>
    </xf>
    <xf numFmtId="0" fontId="28" fillId="0" borderId="14" applyNumberFormat="0" applyFill="0" applyAlignment="0" applyProtection="0">
      <alignment vertical="center"/>
    </xf>
    <xf numFmtId="0" fontId="21" fillId="33" borderId="0" applyNumberFormat="0" applyBorder="0" applyAlignment="0" applyProtection="0">
      <alignment vertical="center"/>
    </xf>
    <xf numFmtId="0" fontId="30" fillId="19" borderId="10" applyNumberFormat="0" applyAlignment="0" applyProtection="0">
      <alignment vertical="center"/>
    </xf>
    <xf numFmtId="0" fontId="37" fillId="19" borderId="13" applyNumberFormat="0" applyAlignment="0" applyProtection="0">
      <alignment vertical="center"/>
    </xf>
    <xf numFmtId="0" fontId="29" fillId="18" borderId="9" applyNumberFormat="0" applyAlignment="0" applyProtection="0">
      <alignment vertical="center"/>
    </xf>
    <xf numFmtId="0" fontId="23" fillId="24" borderId="0" applyNumberFormat="0" applyBorder="0" applyAlignment="0" applyProtection="0">
      <alignment vertical="center"/>
    </xf>
    <xf numFmtId="0" fontId="21" fillId="21" borderId="0" applyNumberFormat="0" applyBorder="0" applyAlignment="0" applyProtection="0">
      <alignment vertical="center"/>
    </xf>
    <xf numFmtId="0" fontId="24" fillId="0" borderId="7" applyNumberFormat="0" applyFill="0" applyAlignment="0" applyProtection="0">
      <alignment vertical="center"/>
    </xf>
    <xf numFmtId="0" fontId="31" fillId="0" borderId="12" applyNumberFormat="0" applyFill="0" applyAlignment="0" applyProtection="0">
      <alignment vertical="center"/>
    </xf>
    <xf numFmtId="0" fontId="33" fillId="23" borderId="0" applyNumberFormat="0" applyBorder="0" applyAlignment="0" applyProtection="0">
      <alignment vertical="center"/>
    </xf>
    <xf numFmtId="0" fontId="36" fillId="29" borderId="0" applyNumberFormat="0" applyBorder="0" applyAlignment="0" applyProtection="0">
      <alignment vertical="center"/>
    </xf>
    <xf numFmtId="0" fontId="23" fillId="28" borderId="0" applyNumberFormat="0" applyBorder="0" applyAlignment="0" applyProtection="0">
      <alignment vertical="center"/>
    </xf>
    <xf numFmtId="0" fontId="21" fillId="4" borderId="0" applyNumberFormat="0" applyBorder="0" applyAlignment="0" applyProtection="0">
      <alignment vertical="center"/>
    </xf>
    <xf numFmtId="0" fontId="23" fillId="32" borderId="0" applyNumberFormat="0" applyBorder="0" applyAlignment="0" applyProtection="0">
      <alignment vertical="center"/>
    </xf>
    <xf numFmtId="0" fontId="23" fillId="13" borderId="0" applyNumberFormat="0" applyBorder="0" applyAlignment="0" applyProtection="0">
      <alignment vertical="center"/>
    </xf>
    <xf numFmtId="0" fontId="23" fillId="12" borderId="0" applyNumberFormat="0" applyBorder="0" applyAlignment="0" applyProtection="0">
      <alignment vertical="center"/>
    </xf>
    <xf numFmtId="0" fontId="23" fillId="27" borderId="0" applyNumberFormat="0" applyBorder="0" applyAlignment="0" applyProtection="0">
      <alignment vertical="center"/>
    </xf>
    <xf numFmtId="0" fontId="21" fillId="31" borderId="0" applyNumberFormat="0" applyBorder="0" applyAlignment="0" applyProtection="0">
      <alignment vertical="center"/>
    </xf>
    <xf numFmtId="0" fontId="21" fillId="9" borderId="0" applyNumberFormat="0" applyBorder="0" applyAlignment="0" applyProtection="0">
      <alignment vertical="center"/>
    </xf>
    <xf numFmtId="0" fontId="23" fillId="30" borderId="0" applyNumberFormat="0" applyBorder="0" applyAlignment="0" applyProtection="0">
      <alignment vertical="center"/>
    </xf>
    <xf numFmtId="0" fontId="23" fillId="17" borderId="0" applyNumberFormat="0" applyBorder="0" applyAlignment="0" applyProtection="0">
      <alignment vertical="center"/>
    </xf>
    <xf numFmtId="0" fontId="21" fillId="16" borderId="0" applyNumberFormat="0" applyBorder="0" applyAlignment="0" applyProtection="0">
      <alignment vertical="center"/>
    </xf>
    <xf numFmtId="0" fontId="23" fillId="11"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23" fillId="8" borderId="0" applyNumberFormat="0" applyBorder="0" applyAlignment="0" applyProtection="0">
      <alignment vertical="center"/>
    </xf>
    <xf numFmtId="0" fontId="21" fillId="7" borderId="0" applyNumberFormat="0" applyBorder="0" applyAlignment="0" applyProtection="0">
      <alignment vertical="center"/>
    </xf>
  </cellStyleXfs>
  <cellXfs count="60">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NumberFormat="1" applyFill="1" applyAlignment="1">
      <alignment horizontal="center" vertical="center"/>
    </xf>
    <xf numFmtId="10" fontId="0" fillId="0" borderId="0" xfId="0" applyNumberFormat="1" applyFill="1" applyAlignment="1">
      <alignment horizontal="center" vertical="center"/>
    </xf>
    <xf numFmtId="0" fontId="2"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Fill="1" applyBorder="1" applyAlignment="1"/>
    <xf numFmtId="0" fontId="2"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xf numFmtId="0" fontId="11" fillId="0" borderId="0" xfId="0" applyFont="1" applyFill="1" applyAlignment="1"/>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177" fontId="12" fillId="0" borderId="0" xfId="0" applyNumberFormat="1" applyFont="1" applyFill="1" applyAlignment="1">
      <alignment horizontal="center" vertical="center" wrapText="1"/>
    </xf>
    <xf numFmtId="0" fontId="13" fillId="0" borderId="0" xfId="0" applyFont="1" applyFill="1" applyAlignment="1"/>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177" fontId="7" fillId="0" borderId="0"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10" fillId="0" borderId="0" xfId="0" applyFont="1" applyFill="1" applyAlignment="1">
      <alignment horizontal="center" vertical="center"/>
    </xf>
    <xf numFmtId="176" fontId="10" fillId="0"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wrapText="1"/>
    </xf>
    <xf numFmtId="177" fontId="19" fillId="0" borderId="0" xfId="0" applyNumberFormat="1" applyFont="1" applyFill="1" applyAlignment="1">
      <alignment horizontal="center" vertical="center" wrapText="1"/>
    </xf>
    <xf numFmtId="177" fontId="8" fillId="0" borderId="4" xfId="0" applyNumberFormat="1" applyFont="1" applyFill="1" applyBorder="1" applyAlignment="1">
      <alignment horizontal="center" vertical="center" wrapText="1"/>
    </xf>
    <xf numFmtId="177" fontId="8" fillId="0" borderId="5" xfId="0" applyNumberFormat="1" applyFont="1" applyFill="1" applyBorder="1" applyAlignment="1">
      <alignment horizontal="center" vertical="center" wrapText="1"/>
    </xf>
    <xf numFmtId="177" fontId="8" fillId="0" borderId="6" xfId="0" applyNumberFormat="1" applyFont="1" applyFill="1" applyBorder="1" applyAlignment="1">
      <alignment vertical="center" wrapText="1"/>
    </xf>
    <xf numFmtId="177" fontId="8" fillId="0" borderId="6"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8</xdr:row>
      <xdr:rowOff>0</xdr:rowOff>
    </xdr:from>
    <xdr:to>
      <xdr:col>7</xdr:col>
      <xdr:colOff>79375</xdr:colOff>
      <xdr:row>8</xdr:row>
      <xdr:rowOff>739775</xdr:rowOff>
    </xdr:to>
    <xdr:sp>
      <xdr:nvSpPr>
        <xdr:cNvPr id="2" name="Text Box 9540"/>
        <xdr:cNvSpPr txBox="1"/>
      </xdr:nvSpPr>
      <xdr:spPr>
        <a:xfrm>
          <a:off x="7116445" y="4533900"/>
          <a:ext cx="79375" cy="7397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787400</xdr:rowOff>
    </xdr:to>
    <xdr:sp>
      <xdr:nvSpPr>
        <xdr:cNvPr id="3" name="Text Box 9540"/>
        <xdr:cNvSpPr txBox="1"/>
      </xdr:nvSpPr>
      <xdr:spPr>
        <a:xfrm>
          <a:off x="7116445" y="4533900"/>
          <a:ext cx="79375" cy="787400"/>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541655</xdr:rowOff>
    </xdr:to>
    <xdr:sp>
      <xdr:nvSpPr>
        <xdr:cNvPr id="4" name="Text Box 9540"/>
        <xdr:cNvSpPr txBox="1"/>
      </xdr:nvSpPr>
      <xdr:spPr>
        <a:xfrm>
          <a:off x="5766435" y="18637250"/>
          <a:ext cx="79375" cy="5416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541655</xdr:rowOff>
    </xdr:to>
    <xdr:sp>
      <xdr:nvSpPr>
        <xdr:cNvPr id="5" name="Text Box 9540"/>
        <xdr:cNvSpPr txBox="1"/>
      </xdr:nvSpPr>
      <xdr:spPr>
        <a:xfrm>
          <a:off x="5766435" y="18637250"/>
          <a:ext cx="79375" cy="5416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541655</xdr:rowOff>
    </xdr:to>
    <xdr:sp>
      <xdr:nvSpPr>
        <xdr:cNvPr id="6" name="Text Box 9540"/>
        <xdr:cNvSpPr txBox="1"/>
      </xdr:nvSpPr>
      <xdr:spPr>
        <a:xfrm>
          <a:off x="5766435" y="18637250"/>
          <a:ext cx="79375" cy="5416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541655</xdr:rowOff>
    </xdr:to>
    <xdr:sp>
      <xdr:nvSpPr>
        <xdr:cNvPr id="7" name="Text Box 9540"/>
        <xdr:cNvSpPr txBox="1"/>
      </xdr:nvSpPr>
      <xdr:spPr>
        <a:xfrm>
          <a:off x="5766435" y="18637250"/>
          <a:ext cx="79375" cy="5416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541655</xdr:rowOff>
    </xdr:to>
    <xdr:sp>
      <xdr:nvSpPr>
        <xdr:cNvPr id="8" name="Text Box 9540"/>
        <xdr:cNvSpPr txBox="1"/>
      </xdr:nvSpPr>
      <xdr:spPr>
        <a:xfrm>
          <a:off x="5766435" y="18637250"/>
          <a:ext cx="79375" cy="5416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541655</xdr:rowOff>
    </xdr:to>
    <xdr:sp>
      <xdr:nvSpPr>
        <xdr:cNvPr id="9" name="Text Box 9540"/>
        <xdr:cNvSpPr txBox="1"/>
      </xdr:nvSpPr>
      <xdr:spPr>
        <a:xfrm>
          <a:off x="5766435" y="18637250"/>
          <a:ext cx="79375" cy="5416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541655</xdr:rowOff>
    </xdr:to>
    <xdr:sp>
      <xdr:nvSpPr>
        <xdr:cNvPr id="10" name="Text Box 9540"/>
        <xdr:cNvSpPr txBox="1"/>
      </xdr:nvSpPr>
      <xdr:spPr>
        <a:xfrm>
          <a:off x="5766435" y="18637250"/>
          <a:ext cx="79375" cy="5416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541655</xdr:rowOff>
    </xdr:to>
    <xdr:sp>
      <xdr:nvSpPr>
        <xdr:cNvPr id="11" name="Text Box 9540"/>
        <xdr:cNvSpPr txBox="1"/>
      </xdr:nvSpPr>
      <xdr:spPr>
        <a:xfrm>
          <a:off x="5766435" y="18637250"/>
          <a:ext cx="79375" cy="5416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541655</xdr:rowOff>
    </xdr:to>
    <xdr:sp>
      <xdr:nvSpPr>
        <xdr:cNvPr id="12" name="Text Box 9540"/>
        <xdr:cNvSpPr txBox="1"/>
      </xdr:nvSpPr>
      <xdr:spPr>
        <a:xfrm>
          <a:off x="5766435" y="18637250"/>
          <a:ext cx="79375" cy="5416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541655</xdr:rowOff>
    </xdr:to>
    <xdr:sp>
      <xdr:nvSpPr>
        <xdr:cNvPr id="13" name="Text Box 9540"/>
        <xdr:cNvSpPr txBox="1"/>
      </xdr:nvSpPr>
      <xdr:spPr>
        <a:xfrm>
          <a:off x="5766435" y="18637250"/>
          <a:ext cx="79375" cy="5416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541655</xdr:rowOff>
    </xdr:to>
    <xdr:sp>
      <xdr:nvSpPr>
        <xdr:cNvPr id="14" name="Text Box 9540"/>
        <xdr:cNvSpPr txBox="1"/>
      </xdr:nvSpPr>
      <xdr:spPr>
        <a:xfrm>
          <a:off x="5766435" y="18637250"/>
          <a:ext cx="79375" cy="54165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tabSelected="1" view="pageBreakPreview" zoomScale="55" zoomScaleNormal="80" zoomScaleSheetLayoutView="55" topLeftCell="D1" workbookViewId="0">
      <pane ySplit="6" topLeftCell="A7" activePane="bottomLeft" state="frozen"/>
      <selection/>
      <selection pane="bottomLeft" activeCell="R5" sqref="R5:R6"/>
    </sheetView>
  </sheetViews>
  <sheetFormatPr defaultColWidth="9" defaultRowHeight="14"/>
  <cols>
    <col min="1" max="1" width="3.78181818181818" style="23" customWidth="1"/>
    <col min="2" max="2" width="12.9818181818182" style="23" customWidth="1"/>
    <col min="3" max="3" width="33.3818181818182" style="23" customWidth="1"/>
    <col min="4" max="4" width="9.78181818181818" style="23" customWidth="1"/>
    <col min="5" max="5" width="10.2272727272727" style="23" customWidth="1"/>
    <col min="6" max="6" width="12.4" style="23" customWidth="1"/>
    <col min="7" max="7" width="19.3272727272727" style="23" customWidth="1"/>
    <col min="8" max="8" width="88.6272727272727" style="24" customWidth="1"/>
    <col min="9" max="9" width="5.97272727272727" style="23" hidden="1" customWidth="1"/>
    <col min="10" max="10" width="10" style="23" hidden="1" customWidth="1"/>
    <col min="11" max="11" width="14.6" style="23" customWidth="1"/>
    <col min="12" max="12" width="14.9909090909091" style="23" customWidth="1"/>
    <col min="13" max="13" width="8.96363636363636" style="23" hidden="1" customWidth="1"/>
    <col min="14" max="14" width="13.4090909090909" style="23" customWidth="1"/>
    <col min="15" max="19" width="16.6272727272727" style="25" customWidth="1"/>
    <col min="20" max="20" width="68.0181818181818" style="25" customWidth="1"/>
    <col min="21" max="16384" width="9" style="26"/>
  </cols>
  <sheetData>
    <row r="1" ht="21" customHeight="1" spans="2:2">
      <c r="B1" s="27" t="s">
        <v>0</v>
      </c>
    </row>
    <row r="2" s="16" customFormat="1" ht="42" customHeight="1" spans="1:20">
      <c r="A2" s="28" t="s">
        <v>1</v>
      </c>
      <c r="B2" s="28"/>
      <c r="C2" s="28"/>
      <c r="D2" s="28"/>
      <c r="E2" s="28"/>
      <c r="F2" s="28"/>
      <c r="G2" s="28"/>
      <c r="H2" s="28"/>
      <c r="I2" s="28"/>
      <c r="J2" s="28"/>
      <c r="K2" s="28"/>
      <c r="L2" s="28"/>
      <c r="M2" s="28"/>
      <c r="N2" s="28"/>
      <c r="O2" s="28"/>
      <c r="P2" s="28"/>
      <c r="Q2" s="28"/>
      <c r="R2" s="28"/>
      <c r="S2" s="28"/>
      <c r="T2" s="28"/>
    </row>
    <row r="3" s="17" customFormat="1" ht="25" customHeight="1" spans="1:20">
      <c r="A3" s="29" t="s">
        <v>2</v>
      </c>
      <c r="B3" s="29"/>
      <c r="C3" s="29"/>
      <c r="D3" s="29"/>
      <c r="E3" s="29"/>
      <c r="F3" s="29"/>
      <c r="G3" s="30"/>
      <c r="H3" s="30"/>
      <c r="O3" s="40"/>
      <c r="P3" s="40"/>
      <c r="Q3" s="40"/>
      <c r="R3" s="48" t="s">
        <v>3</v>
      </c>
      <c r="S3" s="48"/>
      <c r="T3" s="48"/>
    </row>
    <row r="4" s="18" customFormat="1" ht="46" customHeight="1" spans="1:20">
      <c r="A4" s="31" t="s">
        <v>4</v>
      </c>
      <c r="B4" s="31" t="s">
        <v>5</v>
      </c>
      <c r="C4" s="31" t="s">
        <v>6</v>
      </c>
      <c r="D4" s="32" t="s">
        <v>7</v>
      </c>
      <c r="E4" s="31" t="s">
        <v>8</v>
      </c>
      <c r="F4" s="31" t="s">
        <v>9</v>
      </c>
      <c r="G4" s="31" t="s">
        <v>10</v>
      </c>
      <c r="H4" s="31" t="s">
        <v>11</v>
      </c>
      <c r="I4" s="32" t="s">
        <v>12</v>
      </c>
      <c r="J4" s="32" t="s">
        <v>13</v>
      </c>
      <c r="K4" s="32" t="s">
        <v>14</v>
      </c>
      <c r="L4" s="31" t="s">
        <v>15</v>
      </c>
      <c r="M4" s="41" t="s">
        <v>16</v>
      </c>
      <c r="N4" s="41" t="s">
        <v>17</v>
      </c>
      <c r="O4" s="41" t="s">
        <v>18</v>
      </c>
      <c r="P4" s="41" t="s">
        <v>19</v>
      </c>
      <c r="Q4" s="41" t="s">
        <v>20</v>
      </c>
      <c r="R4" s="49" t="s">
        <v>21</v>
      </c>
      <c r="S4" s="50"/>
      <c r="T4" s="31" t="s">
        <v>22</v>
      </c>
    </row>
    <row r="5" s="18" customFormat="1" ht="53" customHeight="1" spans="1:20">
      <c r="A5" s="31"/>
      <c r="B5" s="31"/>
      <c r="C5" s="31"/>
      <c r="D5" s="33"/>
      <c r="E5" s="31"/>
      <c r="F5" s="31"/>
      <c r="G5" s="31"/>
      <c r="H5" s="31"/>
      <c r="I5" s="33"/>
      <c r="J5" s="33"/>
      <c r="K5" s="33"/>
      <c r="L5" s="31"/>
      <c r="M5" s="42"/>
      <c r="N5" s="42"/>
      <c r="O5" s="42"/>
      <c r="P5" s="42"/>
      <c r="Q5" s="42"/>
      <c r="R5" s="41" t="s">
        <v>23</v>
      </c>
      <c r="S5" s="41" t="s">
        <v>24</v>
      </c>
      <c r="T5" s="31"/>
    </row>
    <row r="6" s="18" customFormat="1" ht="53" customHeight="1" spans="1:20">
      <c r="A6" s="31"/>
      <c r="B6" s="31"/>
      <c r="C6" s="31"/>
      <c r="D6" s="33"/>
      <c r="E6" s="31"/>
      <c r="F6" s="31"/>
      <c r="G6" s="31"/>
      <c r="H6" s="31"/>
      <c r="I6" s="33"/>
      <c r="J6" s="33"/>
      <c r="K6" s="33"/>
      <c r="L6" s="31"/>
      <c r="M6" s="42"/>
      <c r="N6" s="42"/>
      <c r="O6" s="42"/>
      <c r="P6" s="42"/>
      <c r="Q6" s="51"/>
      <c r="R6" s="52"/>
      <c r="S6" s="52"/>
      <c r="T6" s="31"/>
    </row>
    <row r="7" s="19" customFormat="1" ht="55" customHeight="1" spans="1:20">
      <c r="A7" s="34" t="s">
        <v>25</v>
      </c>
      <c r="B7" s="34"/>
      <c r="C7" s="34"/>
      <c r="D7" s="34"/>
      <c r="E7" s="34"/>
      <c r="F7" s="34"/>
      <c r="G7" s="34"/>
      <c r="H7" s="34"/>
      <c r="I7" s="43"/>
      <c r="J7" s="43"/>
      <c r="K7" s="43"/>
      <c r="L7" s="43"/>
      <c r="M7" s="43"/>
      <c r="N7" s="43"/>
      <c r="O7" s="43">
        <f>SUBTOTAL(109,O8:O39)</f>
        <v>68517.4</v>
      </c>
      <c r="P7" s="43">
        <f>SUBTOTAL(109,P8:P39)</f>
        <v>10538.937296</v>
      </c>
      <c r="Q7" s="53">
        <f>SUBTOTAL(109,Q8:Q39)</f>
        <v>48784</v>
      </c>
      <c r="R7" s="43">
        <f>SUBTOTAL(109,R8:R39)</f>
        <v>44896</v>
      </c>
      <c r="S7" s="43">
        <f>SUBTOTAL(109,S8:S39)</f>
        <v>3888</v>
      </c>
      <c r="T7" s="43"/>
    </row>
    <row r="8" s="20" customFormat="1" ht="62" customHeight="1" spans="1:20">
      <c r="A8" s="35">
        <v>1</v>
      </c>
      <c r="B8" s="35" t="s">
        <v>26</v>
      </c>
      <c r="C8" s="35" t="s">
        <v>27</v>
      </c>
      <c r="D8" s="35" t="s">
        <v>28</v>
      </c>
      <c r="E8" s="35" t="s">
        <v>29</v>
      </c>
      <c r="F8" s="35" t="s">
        <v>30</v>
      </c>
      <c r="G8" s="35" t="s">
        <v>31</v>
      </c>
      <c r="H8" s="36" t="s">
        <v>32</v>
      </c>
      <c r="I8" s="35" t="s">
        <v>33</v>
      </c>
      <c r="J8" s="35">
        <v>1096.98</v>
      </c>
      <c r="K8" s="35" t="s">
        <v>34</v>
      </c>
      <c r="L8" s="35" t="s">
        <v>35</v>
      </c>
      <c r="M8" s="35" t="s">
        <v>36</v>
      </c>
      <c r="N8" s="35" t="s">
        <v>37</v>
      </c>
      <c r="O8" s="44">
        <v>3800</v>
      </c>
      <c r="P8" s="44">
        <v>3190.59</v>
      </c>
      <c r="Q8" s="46">
        <f>R8</f>
        <v>600</v>
      </c>
      <c r="R8" s="46">
        <v>600</v>
      </c>
      <c r="S8" s="46"/>
      <c r="T8" s="54" t="s">
        <v>38</v>
      </c>
    </row>
    <row r="9" s="21" customFormat="1" ht="73" customHeight="1" spans="1:20">
      <c r="A9" s="35">
        <v>2</v>
      </c>
      <c r="B9" s="35" t="s">
        <v>39</v>
      </c>
      <c r="C9" s="35" t="s">
        <v>40</v>
      </c>
      <c r="D9" s="35" t="s">
        <v>41</v>
      </c>
      <c r="E9" s="35" t="s">
        <v>29</v>
      </c>
      <c r="F9" s="35" t="s">
        <v>42</v>
      </c>
      <c r="G9" s="35" t="s">
        <v>43</v>
      </c>
      <c r="H9" s="36" t="s">
        <v>44</v>
      </c>
      <c r="I9" s="35" t="s">
        <v>45</v>
      </c>
      <c r="J9" s="35">
        <v>3.75</v>
      </c>
      <c r="K9" s="35" t="s">
        <v>34</v>
      </c>
      <c r="L9" s="35" t="s">
        <v>46</v>
      </c>
      <c r="M9" s="35" t="s">
        <v>47</v>
      </c>
      <c r="N9" s="35" t="s">
        <v>48</v>
      </c>
      <c r="O9" s="44">
        <v>9900</v>
      </c>
      <c r="P9" s="44">
        <v>6456.352328</v>
      </c>
      <c r="Q9" s="46">
        <f t="shared" ref="Q9:Q24" si="0">R9</f>
        <v>1590</v>
      </c>
      <c r="R9" s="46">
        <v>1590</v>
      </c>
      <c r="S9" s="46"/>
      <c r="T9" s="54" t="s">
        <v>49</v>
      </c>
    </row>
    <row r="10" s="21" customFormat="1" ht="92" customHeight="1" spans="1:20">
      <c r="A10" s="35">
        <v>3</v>
      </c>
      <c r="B10" s="35" t="s">
        <v>50</v>
      </c>
      <c r="C10" s="35" t="s">
        <v>51</v>
      </c>
      <c r="D10" s="35" t="s">
        <v>28</v>
      </c>
      <c r="E10" s="35" t="s">
        <v>29</v>
      </c>
      <c r="F10" s="35" t="s">
        <v>52</v>
      </c>
      <c r="G10" s="35" t="s">
        <v>53</v>
      </c>
      <c r="H10" s="36" t="s">
        <v>54</v>
      </c>
      <c r="I10" s="35" t="s">
        <v>33</v>
      </c>
      <c r="J10" s="35">
        <v>6004.75</v>
      </c>
      <c r="K10" s="35" t="s">
        <v>34</v>
      </c>
      <c r="L10" s="35" t="s">
        <v>55</v>
      </c>
      <c r="M10" s="35" t="s">
        <v>36</v>
      </c>
      <c r="N10" s="35" t="s">
        <v>56</v>
      </c>
      <c r="O10" s="44">
        <v>3000</v>
      </c>
      <c r="P10" s="44">
        <v>891.994968</v>
      </c>
      <c r="Q10" s="46">
        <f t="shared" si="0"/>
        <v>2100</v>
      </c>
      <c r="R10" s="46">
        <v>2100</v>
      </c>
      <c r="S10" s="46"/>
      <c r="T10" s="54" t="s">
        <v>57</v>
      </c>
    </row>
    <row r="11" s="21" customFormat="1" ht="100" customHeight="1" spans="1:20">
      <c r="A11" s="35">
        <v>4</v>
      </c>
      <c r="B11" s="35" t="s">
        <v>58</v>
      </c>
      <c r="C11" s="35" t="s">
        <v>59</v>
      </c>
      <c r="D11" s="35" t="s">
        <v>28</v>
      </c>
      <c r="E11" s="35" t="s">
        <v>60</v>
      </c>
      <c r="F11" s="35" t="s">
        <v>61</v>
      </c>
      <c r="G11" s="35" t="s">
        <v>53</v>
      </c>
      <c r="H11" s="36" t="s">
        <v>62</v>
      </c>
      <c r="I11" s="35" t="s">
        <v>33</v>
      </c>
      <c r="J11" s="35">
        <v>5965.68</v>
      </c>
      <c r="K11" s="35" t="s">
        <v>34</v>
      </c>
      <c r="L11" s="35" t="s">
        <v>55</v>
      </c>
      <c r="M11" s="35" t="s">
        <v>36</v>
      </c>
      <c r="N11" s="35" t="s">
        <v>56</v>
      </c>
      <c r="O11" s="44">
        <v>4000</v>
      </c>
      <c r="P11" s="44"/>
      <c r="Q11" s="46">
        <f t="shared" si="0"/>
        <v>4000</v>
      </c>
      <c r="R11" s="46">
        <v>4000</v>
      </c>
      <c r="S11" s="46"/>
      <c r="T11" s="54" t="s">
        <v>57</v>
      </c>
    </row>
    <row r="12" s="21" customFormat="1" ht="100" customHeight="1" spans="1:20">
      <c r="A12" s="35">
        <v>5</v>
      </c>
      <c r="B12" s="35" t="s">
        <v>63</v>
      </c>
      <c r="C12" s="35" t="s">
        <v>64</v>
      </c>
      <c r="D12" s="35" t="s">
        <v>41</v>
      </c>
      <c r="E12" s="35" t="s">
        <v>60</v>
      </c>
      <c r="F12" s="35" t="s">
        <v>65</v>
      </c>
      <c r="G12" s="35" t="s">
        <v>66</v>
      </c>
      <c r="H12" s="36" t="s">
        <v>67</v>
      </c>
      <c r="I12" s="35" t="s">
        <v>33</v>
      </c>
      <c r="J12" s="35">
        <v>11300</v>
      </c>
      <c r="K12" s="35" t="s">
        <v>34</v>
      </c>
      <c r="L12" s="35" t="s">
        <v>35</v>
      </c>
      <c r="M12" s="35" t="s">
        <v>68</v>
      </c>
      <c r="N12" s="35" t="s">
        <v>37</v>
      </c>
      <c r="O12" s="35">
        <v>2500</v>
      </c>
      <c r="P12" s="35"/>
      <c r="Q12" s="46">
        <v>2500</v>
      </c>
      <c r="R12" s="44">
        <v>2500</v>
      </c>
      <c r="S12" s="46"/>
      <c r="T12" s="54" t="s">
        <v>69</v>
      </c>
    </row>
    <row r="13" s="21" customFormat="1" ht="98" customHeight="1" spans="1:20">
      <c r="A13" s="35">
        <v>6</v>
      </c>
      <c r="B13" s="35" t="s">
        <v>70</v>
      </c>
      <c r="C13" s="35" t="s">
        <v>71</v>
      </c>
      <c r="D13" s="35" t="s">
        <v>28</v>
      </c>
      <c r="E13" s="35" t="s">
        <v>60</v>
      </c>
      <c r="F13" s="35" t="s">
        <v>72</v>
      </c>
      <c r="G13" s="35" t="s">
        <v>73</v>
      </c>
      <c r="H13" s="36" t="s">
        <v>74</v>
      </c>
      <c r="I13" s="35" t="s">
        <v>33</v>
      </c>
      <c r="J13" s="35">
        <v>18000</v>
      </c>
      <c r="K13" s="35" t="s">
        <v>34</v>
      </c>
      <c r="L13" s="35" t="s">
        <v>75</v>
      </c>
      <c r="M13" s="35" t="s">
        <v>36</v>
      </c>
      <c r="N13" s="35" t="s">
        <v>76</v>
      </c>
      <c r="O13" s="44">
        <v>5600</v>
      </c>
      <c r="P13" s="44"/>
      <c r="Q13" s="46">
        <v>5600</v>
      </c>
      <c r="R13" s="46">
        <v>5600</v>
      </c>
      <c r="S13" s="46"/>
      <c r="T13" s="54" t="s">
        <v>77</v>
      </c>
    </row>
    <row r="14" s="21" customFormat="1" ht="62" customHeight="1" spans="1:20">
      <c r="A14" s="35">
        <v>7</v>
      </c>
      <c r="B14" s="35" t="s">
        <v>78</v>
      </c>
      <c r="C14" s="35" t="s">
        <v>79</v>
      </c>
      <c r="D14" s="35" t="s">
        <v>41</v>
      </c>
      <c r="E14" s="35" t="s">
        <v>60</v>
      </c>
      <c r="F14" s="35" t="s">
        <v>80</v>
      </c>
      <c r="G14" s="35" t="s">
        <v>81</v>
      </c>
      <c r="H14" s="36" t="s">
        <v>82</v>
      </c>
      <c r="I14" s="35" t="s">
        <v>83</v>
      </c>
      <c r="J14" s="45">
        <v>3.855</v>
      </c>
      <c r="K14" s="35" t="s">
        <v>34</v>
      </c>
      <c r="L14" s="35" t="s">
        <v>84</v>
      </c>
      <c r="M14" s="35" t="s">
        <v>85</v>
      </c>
      <c r="N14" s="35" t="s">
        <v>86</v>
      </c>
      <c r="O14" s="35">
        <v>4836.91</v>
      </c>
      <c r="P14" s="35"/>
      <c r="Q14" s="46">
        <f t="shared" si="0"/>
        <v>1200</v>
      </c>
      <c r="R14" s="46">
        <v>1200</v>
      </c>
      <c r="S14" s="46"/>
      <c r="T14" s="54" t="s">
        <v>87</v>
      </c>
    </row>
    <row r="15" s="21" customFormat="1" ht="52.5" spans="1:20">
      <c r="A15" s="35">
        <v>8</v>
      </c>
      <c r="B15" s="35" t="s">
        <v>88</v>
      </c>
      <c r="C15" s="35" t="s">
        <v>89</v>
      </c>
      <c r="D15" s="35" t="s">
        <v>28</v>
      </c>
      <c r="E15" s="35" t="s">
        <v>60</v>
      </c>
      <c r="F15" s="35" t="s">
        <v>90</v>
      </c>
      <c r="G15" s="35" t="s">
        <v>81</v>
      </c>
      <c r="H15" s="36" t="s">
        <v>91</v>
      </c>
      <c r="I15" s="35" t="s">
        <v>92</v>
      </c>
      <c r="J15" s="35">
        <v>19700</v>
      </c>
      <c r="K15" s="35" t="s">
        <v>34</v>
      </c>
      <c r="L15" s="35" t="s">
        <v>93</v>
      </c>
      <c r="M15" s="35" t="s">
        <v>94</v>
      </c>
      <c r="N15" s="35" t="s">
        <v>95</v>
      </c>
      <c r="O15" s="44">
        <v>5000</v>
      </c>
      <c r="P15" s="44"/>
      <c r="Q15" s="46">
        <f t="shared" si="0"/>
        <v>5000</v>
      </c>
      <c r="R15" s="46">
        <v>5000</v>
      </c>
      <c r="S15" s="46"/>
      <c r="T15" s="54" t="s">
        <v>96</v>
      </c>
    </row>
    <row r="16" s="21" customFormat="1" ht="89" customHeight="1" spans="1:20">
      <c r="A16" s="35">
        <v>9</v>
      </c>
      <c r="B16" s="35" t="s">
        <v>97</v>
      </c>
      <c r="C16" s="35" t="s">
        <v>98</v>
      </c>
      <c r="D16" s="35" t="s">
        <v>41</v>
      </c>
      <c r="E16" s="35" t="s">
        <v>60</v>
      </c>
      <c r="F16" s="35" t="s">
        <v>99</v>
      </c>
      <c r="G16" s="35" t="s">
        <v>100</v>
      </c>
      <c r="H16" s="36" t="s">
        <v>101</v>
      </c>
      <c r="I16" s="35" t="s">
        <v>102</v>
      </c>
      <c r="J16" s="35">
        <v>5000</v>
      </c>
      <c r="K16" s="35" t="s">
        <v>34</v>
      </c>
      <c r="L16" s="35" t="s">
        <v>103</v>
      </c>
      <c r="M16" s="35" t="s">
        <v>104</v>
      </c>
      <c r="N16" s="35" t="s">
        <v>105</v>
      </c>
      <c r="O16" s="44">
        <v>2500</v>
      </c>
      <c r="P16" s="44"/>
      <c r="Q16" s="46">
        <f t="shared" si="0"/>
        <v>2500</v>
      </c>
      <c r="R16" s="46">
        <v>2500</v>
      </c>
      <c r="S16" s="46"/>
      <c r="T16" s="54" t="s">
        <v>106</v>
      </c>
    </row>
    <row r="17" s="21" customFormat="1" ht="110" customHeight="1" spans="1:20">
      <c r="A17" s="35">
        <v>10</v>
      </c>
      <c r="B17" s="35" t="s">
        <v>107</v>
      </c>
      <c r="C17" s="35" t="s">
        <v>108</v>
      </c>
      <c r="D17" s="35" t="s">
        <v>28</v>
      </c>
      <c r="E17" s="35" t="s">
        <v>60</v>
      </c>
      <c r="F17" s="35" t="s">
        <v>109</v>
      </c>
      <c r="G17" s="35" t="s">
        <v>110</v>
      </c>
      <c r="H17" s="36" t="s">
        <v>111</v>
      </c>
      <c r="I17" s="35" t="s">
        <v>102</v>
      </c>
      <c r="J17" s="35">
        <v>25</v>
      </c>
      <c r="K17" s="35" t="s">
        <v>34</v>
      </c>
      <c r="L17" s="35" t="s">
        <v>112</v>
      </c>
      <c r="M17" s="35" t="s">
        <v>104</v>
      </c>
      <c r="N17" s="35" t="s">
        <v>113</v>
      </c>
      <c r="O17" s="44">
        <v>390</v>
      </c>
      <c r="P17" s="44"/>
      <c r="Q17" s="46">
        <v>390</v>
      </c>
      <c r="R17" s="46">
        <v>390</v>
      </c>
      <c r="S17" s="46"/>
      <c r="T17" s="35" t="s">
        <v>114</v>
      </c>
    </row>
    <row r="18" s="21" customFormat="1" ht="72" customHeight="1" spans="1:20">
      <c r="A18" s="35">
        <v>11</v>
      </c>
      <c r="B18" s="35" t="s">
        <v>115</v>
      </c>
      <c r="C18" s="35" t="s">
        <v>116</v>
      </c>
      <c r="D18" s="35" t="s">
        <v>28</v>
      </c>
      <c r="E18" s="35" t="s">
        <v>60</v>
      </c>
      <c r="F18" s="35" t="s">
        <v>117</v>
      </c>
      <c r="G18" s="35" t="s">
        <v>81</v>
      </c>
      <c r="H18" s="36" t="s">
        <v>118</v>
      </c>
      <c r="I18" s="35" t="s">
        <v>45</v>
      </c>
      <c r="J18" s="35">
        <v>13</v>
      </c>
      <c r="K18" s="35" t="s">
        <v>34</v>
      </c>
      <c r="L18" s="35" t="s">
        <v>84</v>
      </c>
      <c r="M18" s="35" t="s">
        <v>85</v>
      </c>
      <c r="N18" s="35" t="s">
        <v>86</v>
      </c>
      <c r="O18" s="46">
        <v>6528.49</v>
      </c>
      <c r="P18" s="44"/>
      <c r="Q18" s="46">
        <f>R18</f>
        <v>5342</v>
      </c>
      <c r="R18" s="46">
        <v>5342</v>
      </c>
      <c r="S18" s="46"/>
      <c r="T18" s="54" t="s">
        <v>119</v>
      </c>
    </row>
    <row r="19" s="21" customFormat="1" ht="68" customHeight="1" spans="1:20">
      <c r="A19" s="35">
        <v>12</v>
      </c>
      <c r="B19" s="35" t="s">
        <v>120</v>
      </c>
      <c r="C19" s="35" t="s">
        <v>121</v>
      </c>
      <c r="D19" s="35" t="s">
        <v>41</v>
      </c>
      <c r="E19" s="35" t="s">
        <v>60</v>
      </c>
      <c r="F19" s="35" t="s">
        <v>99</v>
      </c>
      <c r="G19" s="35" t="s">
        <v>122</v>
      </c>
      <c r="H19" s="36" t="s">
        <v>123</v>
      </c>
      <c r="I19" s="35" t="s">
        <v>45</v>
      </c>
      <c r="J19" s="35">
        <v>80</v>
      </c>
      <c r="K19" s="35" t="s">
        <v>124</v>
      </c>
      <c r="L19" s="35" t="s">
        <v>46</v>
      </c>
      <c r="M19" s="35" t="s">
        <v>47</v>
      </c>
      <c r="N19" s="35" t="s">
        <v>48</v>
      </c>
      <c r="O19" s="44">
        <v>4000</v>
      </c>
      <c r="P19" s="44"/>
      <c r="Q19" s="46">
        <f t="shared" si="0"/>
        <v>1500</v>
      </c>
      <c r="R19" s="46">
        <v>1500</v>
      </c>
      <c r="S19" s="46"/>
      <c r="T19" s="54" t="s">
        <v>125</v>
      </c>
    </row>
    <row r="20" s="21" customFormat="1" ht="124" customHeight="1" spans="1:20">
      <c r="A20" s="35">
        <v>13</v>
      </c>
      <c r="B20" s="35" t="s">
        <v>126</v>
      </c>
      <c r="C20" s="35" t="s">
        <v>127</v>
      </c>
      <c r="D20" s="35" t="s">
        <v>28</v>
      </c>
      <c r="E20" s="35" t="s">
        <v>60</v>
      </c>
      <c r="F20" s="35" t="s">
        <v>99</v>
      </c>
      <c r="G20" s="35" t="s">
        <v>128</v>
      </c>
      <c r="H20" s="36" t="s">
        <v>129</v>
      </c>
      <c r="I20" s="35" t="s">
        <v>45</v>
      </c>
      <c r="J20" s="35">
        <v>12</v>
      </c>
      <c r="K20" s="35" t="s">
        <v>34</v>
      </c>
      <c r="L20" s="35" t="s">
        <v>130</v>
      </c>
      <c r="M20" s="35" t="s">
        <v>47</v>
      </c>
      <c r="N20" s="35" t="s">
        <v>131</v>
      </c>
      <c r="O20" s="44">
        <v>6822</v>
      </c>
      <c r="P20" s="44"/>
      <c r="Q20" s="46">
        <v>6822</v>
      </c>
      <c r="R20" s="55">
        <v>6822</v>
      </c>
      <c r="S20" s="46"/>
      <c r="T20" s="56" t="s">
        <v>132</v>
      </c>
    </row>
    <row r="21" s="21" customFormat="1" ht="70" customHeight="1" spans="1:20">
      <c r="A21" s="35">
        <v>14</v>
      </c>
      <c r="B21" s="35" t="s">
        <v>133</v>
      </c>
      <c r="C21" s="35" t="s">
        <v>134</v>
      </c>
      <c r="D21" s="35" t="s">
        <v>41</v>
      </c>
      <c r="E21" s="35" t="s">
        <v>60</v>
      </c>
      <c r="F21" s="35" t="s">
        <v>135</v>
      </c>
      <c r="G21" s="35" t="s">
        <v>136</v>
      </c>
      <c r="H21" s="36" t="s">
        <v>137</v>
      </c>
      <c r="I21" s="35" t="s">
        <v>138</v>
      </c>
      <c r="J21" s="35">
        <v>1100</v>
      </c>
      <c r="K21" s="35" t="s">
        <v>34</v>
      </c>
      <c r="L21" s="35" t="s">
        <v>55</v>
      </c>
      <c r="M21" s="35" t="s">
        <v>139</v>
      </c>
      <c r="N21" s="35" t="s">
        <v>56</v>
      </c>
      <c r="O21" s="44">
        <v>275</v>
      </c>
      <c r="P21" s="44"/>
      <c r="Q21" s="46">
        <f t="shared" si="0"/>
        <v>275</v>
      </c>
      <c r="R21" s="55">
        <v>275</v>
      </c>
      <c r="S21" s="46"/>
      <c r="T21" s="54" t="s">
        <v>140</v>
      </c>
    </row>
    <row r="22" s="22" customFormat="1" ht="70" customHeight="1" spans="1:20">
      <c r="A22" s="35">
        <v>15</v>
      </c>
      <c r="B22" s="35" t="s">
        <v>141</v>
      </c>
      <c r="C22" s="35" t="s">
        <v>142</v>
      </c>
      <c r="D22" s="35" t="s">
        <v>41</v>
      </c>
      <c r="E22" s="35" t="s">
        <v>60</v>
      </c>
      <c r="F22" s="37" t="s">
        <v>90</v>
      </c>
      <c r="G22" s="38" t="s">
        <v>143</v>
      </c>
      <c r="H22" s="39" t="s">
        <v>144</v>
      </c>
      <c r="I22" s="38" t="s">
        <v>138</v>
      </c>
      <c r="J22" s="37">
        <v>500</v>
      </c>
      <c r="K22" s="35" t="s">
        <v>34</v>
      </c>
      <c r="L22" s="38" t="s">
        <v>145</v>
      </c>
      <c r="M22" s="38" t="s">
        <v>47</v>
      </c>
      <c r="N22" s="35" t="s">
        <v>146</v>
      </c>
      <c r="O22" s="47">
        <v>125</v>
      </c>
      <c r="P22" s="44"/>
      <c r="Q22" s="46">
        <f t="shared" si="0"/>
        <v>125</v>
      </c>
      <c r="R22" s="57">
        <v>125</v>
      </c>
      <c r="S22" s="47"/>
      <c r="T22" s="58" t="s">
        <v>147</v>
      </c>
    </row>
    <row r="23" s="22" customFormat="1" ht="57" customHeight="1" spans="1:20">
      <c r="A23" s="35">
        <v>16</v>
      </c>
      <c r="B23" s="35" t="s">
        <v>148</v>
      </c>
      <c r="C23" s="35" t="s">
        <v>149</v>
      </c>
      <c r="D23" s="35" t="s">
        <v>150</v>
      </c>
      <c r="E23" s="35" t="s">
        <v>60</v>
      </c>
      <c r="F23" s="37" t="s">
        <v>90</v>
      </c>
      <c r="G23" s="38" t="s">
        <v>122</v>
      </c>
      <c r="H23" s="39" t="s">
        <v>151</v>
      </c>
      <c r="I23" s="38" t="s">
        <v>152</v>
      </c>
      <c r="J23" s="37">
        <v>8600</v>
      </c>
      <c r="K23" s="35" t="s">
        <v>34</v>
      </c>
      <c r="L23" s="38" t="s">
        <v>153</v>
      </c>
      <c r="M23" s="38" t="s">
        <v>154</v>
      </c>
      <c r="N23" s="38" t="s">
        <v>155</v>
      </c>
      <c r="O23" s="47">
        <v>2580</v>
      </c>
      <c r="P23" s="44"/>
      <c r="Q23" s="46">
        <f t="shared" si="0"/>
        <v>2580</v>
      </c>
      <c r="R23" s="57">
        <v>2580</v>
      </c>
      <c r="S23" s="47"/>
      <c r="T23" s="58" t="s">
        <v>156</v>
      </c>
    </row>
    <row r="24" s="22" customFormat="1" ht="73" customHeight="1" spans="1:20">
      <c r="A24" s="35">
        <v>17</v>
      </c>
      <c r="B24" s="35" t="s">
        <v>157</v>
      </c>
      <c r="C24" s="35" t="s">
        <v>158</v>
      </c>
      <c r="D24" s="35" t="s">
        <v>159</v>
      </c>
      <c r="E24" s="35" t="s">
        <v>60</v>
      </c>
      <c r="F24" s="37" t="s">
        <v>90</v>
      </c>
      <c r="G24" s="38" t="s">
        <v>122</v>
      </c>
      <c r="H24" s="39" t="s">
        <v>160</v>
      </c>
      <c r="I24" s="38" t="s">
        <v>152</v>
      </c>
      <c r="J24" s="37">
        <v>1500</v>
      </c>
      <c r="K24" s="35" t="s">
        <v>34</v>
      </c>
      <c r="L24" s="38" t="s">
        <v>161</v>
      </c>
      <c r="M24" s="38" t="s">
        <v>162</v>
      </c>
      <c r="N24" s="35" t="s">
        <v>163</v>
      </c>
      <c r="O24" s="47">
        <v>2772</v>
      </c>
      <c r="P24" s="44"/>
      <c r="Q24" s="46">
        <f t="shared" si="0"/>
        <v>2772</v>
      </c>
      <c r="R24" s="55">
        <v>2772</v>
      </c>
      <c r="S24" s="47"/>
      <c r="T24" s="58" t="s">
        <v>164</v>
      </c>
    </row>
    <row r="25" s="21" customFormat="1" ht="96" customHeight="1" spans="1:20">
      <c r="A25" s="35">
        <v>18</v>
      </c>
      <c r="B25" s="35" t="s">
        <v>165</v>
      </c>
      <c r="C25" s="35" t="s">
        <v>166</v>
      </c>
      <c r="D25" s="35" t="s">
        <v>28</v>
      </c>
      <c r="E25" s="35" t="s">
        <v>60</v>
      </c>
      <c r="F25" s="35" t="s">
        <v>167</v>
      </c>
      <c r="G25" s="35" t="s">
        <v>136</v>
      </c>
      <c r="H25" s="36" t="s">
        <v>168</v>
      </c>
      <c r="I25" s="35" t="s">
        <v>92</v>
      </c>
      <c r="J25" s="35">
        <v>1300</v>
      </c>
      <c r="K25" s="35" t="s">
        <v>169</v>
      </c>
      <c r="L25" s="35" t="s">
        <v>55</v>
      </c>
      <c r="M25" s="35" t="s">
        <v>104</v>
      </c>
      <c r="N25" s="35" t="s">
        <v>56</v>
      </c>
      <c r="O25" s="46">
        <v>3818</v>
      </c>
      <c r="P25" s="44"/>
      <c r="Q25" s="46">
        <f>S25</f>
        <v>3818</v>
      </c>
      <c r="R25" s="46"/>
      <c r="S25" s="59">
        <v>3818</v>
      </c>
      <c r="T25" s="54" t="s">
        <v>170</v>
      </c>
    </row>
    <row r="26" s="22" customFormat="1" ht="73" customHeight="1" spans="1:20">
      <c r="A26" s="35">
        <v>19</v>
      </c>
      <c r="B26" s="35" t="s">
        <v>171</v>
      </c>
      <c r="C26" s="35" t="s">
        <v>172</v>
      </c>
      <c r="D26" s="35" t="s">
        <v>173</v>
      </c>
      <c r="E26" s="35" t="s">
        <v>60</v>
      </c>
      <c r="F26" s="37" t="s">
        <v>90</v>
      </c>
      <c r="G26" s="38" t="s">
        <v>122</v>
      </c>
      <c r="H26" s="39" t="s">
        <v>174</v>
      </c>
      <c r="I26" s="38" t="s">
        <v>92</v>
      </c>
      <c r="J26" s="37">
        <v>11667</v>
      </c>
      <c r="K26" s="35" t="s">
        <v>169</v>
      </c>
      <c r="L26" s="38" t="s">
        <v>175</v>
      </c>
      <c r="M26" s="38" t="s">
        <v>176</v>
      </c>
      <c r="N26" s="38" t="s">
        <v>177</v>
      </c>
      <c r="O26" s="47">
        <v>70</v>
      </c>
      <c r="P26" s="44"/>
      <c r="Q26" s="46">
        <f>S26</f>
        <v>70</v>
      </c>
      <c r="R26" s="47"/>
      <c r="S26" s="47">
        <v>70</v>
      </c>
      <c r="T26" s="58" t="s">
        <v>178</v>
      </c>
    </row>
  </sheetData>
  <autoFilter ref="A7:T26">
    <extLst/>
  </autoFilter>
  <mergeCells count="26">
    <mergeCell ref="A2:T2"/>
    <mergeCell ref="A3:F3"/>
    <mergeCell ref="H3:N3"/>
    <mergeCell ref="R3:T3"/>
    <mergeCell ref="R4:S4"/>
    <mergeCell ref="A7:H7"/>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5:R6"/>
    <mergeCell ref="S5:S6"/>
    <mergeCell ref="T4:T6"/>
  </mergeCells>
  <dataValidations count="3">
    <dataValidation type="list" allowBlank="1" showInputMessage="1" showErrorMessage="1" sqref="D8 D9 D10 D11 D12 D13 D14 D17 D18 D19 D20 D21 D22 D23 D24 D25 D26 D15:D16">
      <formula1>"产业发展类,就业类,乡村建设类,易地搬迁后扶类,巩固拓展脱贫攻坚成果类,其他类"</formula1>
    </dataValidation>
    <dataValidation type="list" allowBlank="1" showInputMessage="1" showErrorMessage="1" sqref="E8 E9 E10 E11 E12 E13 E14 E17 E20 E21 E22 E23 E24 E25 E26 E15:E16 E18:E19">
      <formula1>"新建,续建,改扩建"</formula1>
    </dataValidation>
    <dataValidation type="list" allowBlank="1" showInputMessage="1" showErrorMessage="1" sqref="K8 K9 K10 K15 K16 K17 K18 K19 K20 K21 K22 K23 K24 K25 K26 K11:K12 K13:K14">
      <formula1>"巩固任务资金,以工代赈资金,少数民族发展资金,国有农场资金,国有牧场资金,国有林场资金,一般债券"</formula1>
    </dataValidation>
  </dataValidations>
  <pageMargins left="0.590277777777778" right="0.196527777777778" top="0.393055555555556" bottom="0.393055555555556" header="0.298611111111111" footer="0.298611111111111"/>
  <pageSetup paperSize="8" scale="53"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7:G24"/>
  <sheetViews>
    <sheetView workbookViewId="0">
      <selection activeCell="F1" sqref="F$1:G$1048576"/>
    </sheetView>
  </sheetViews>
  <sheetFormatPr defaultColWidth="9" defaultRowHeight="14" outlineLevelCol="6"/>
  <sheetData>
    <row r="7" spans="6:7">
      <c r="F7">
        <v>600</v>
      </c>
      <c r="G7">
        <v>600</v>
      </c>
    </row>
    <row r="8" spans="6:7">
      <c r="F8">
        <v>1590</v>
      </c>
      <c r="G8">
        <v>1590</v>
      </c>
    </row>
    <row r="9" spans="6:7">
      <c r="F9">
        <v>1000</v>
      </c>
      <c r="G9">
        <v>1000</v>
      </c>
    </row>
    <row r="10" spans="6:7">
      <c r="F10">
        <v>4000</v>
      </c>
      <c r="G10">
        <v>4000</v>
      </c>
    </row>
    <row r="11" spans="6:7">
      <c r="F11">
        <v>5000</v>
      </c>
      <c r="G11">
        <v>6500</v>
      </c>
    </row>
    <row r="12" spans="6:7">
      <c r="F12">
        <v>6500</v>
      </c>
      <c r="G12">
        <v>5000</v>
      </c>
    </row>
    <row r="13" spans="6:7">
      <c r="F13">
        <v>1200</v>
      </c>
      <c r="G13">
        <v>1200</v>
      </c>
    </row>
    <row r="14" spans="6:7">
      <c r="F14">
        <v>5000</v>
      </c>
      <c r="G14">
        <v>5000</v>
      </c>
    </row>
    <row r="15" spans="6:7">
      <c r="F15">
        <v>2500</v>
      </c>
      <c r="G15">
        <v>2500</v>
      </c>
    </row>
    <row r="16" spans="6:7">
      <c r="F16">
        <v>2000</v>
      </c>
      <c r="G16">
        <v>2000</v>
      </c>
    </row>
    <row r="17" spans="6:7">
      <c r="F17">
        <v>320</v>
      </c>
      <c r="G17">
        <v>1934</v>
      </c>
    </row>
    <row r="18" spans="6:7">
      <c r="F18">
        <v>1934</v>
      </c>
      <c r="G18">
        <v>1500</v>
      </c>
    </row>
    <row r="19" spans="6:7">
      <c r="F19">
        <v>1500</v>
      </c>
      <c r="G19">
        <v>6320</v>
      </c>
    </row>
    <row r="20" spans="6:7">
      <c r="F20">
        <v>6000</v>
      </c>
      <c r="G20">
        <v>275</v>
      </c>
    </row>
    <row r="21" spans="6:7">
      <c r="F21">
        <v>275</v>
      </c>
      <c r="G21">
        <v>125</v>
      </c>
    </row>
    <row r="22" spans="6:7">
      <c r="F22">
        <v>125</v>
      </c>
      <c r="G22">
        <v>2580</v>
      </c>
    </row>
    <row r="23" spans="6:7">
      <c r="F23">
        <v>2580</v>
      </c>
      <c r="G23">
        <v>2772</v>
      </c>
    </row>
    <row r="24" spans="6:6">
      <c r="F24">
        <v>2772</v>
      </c>
    </row>
  </sheetData>
  <conditionalFormatting sqref="F$1:G$1048576">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E5" sqref="E5"/>
    </sheetView>
  </sheetViews>
  <sheetFormatPr defaultColWidth="9" defaultRowHeight="14" outlineLevelCol="7"/>
  <cols>
    <col min="2" max="2" width="15.4454545454545" customWidth="1"/>
    <col min="3" max="3" width="43.7545454545455" customWidth="1"/>
    <col min="4" max="4" width="18.8727272727273" customWidth="1"/>
    <col min="5" max="5" width="21" customWidth="1"/>
    <col min="6" max="6" width="18.3363636363636" customWidth="1"/>
    <col min="7" max="7" width="20.7545454545455" customWidth="1"/>
    <col min="8" max="8" width="10.5" customWidth="1"/>
  </cols>
  <sheetData>
    <row r="1" ht="31" spans="1:8">
      <c r="A1" s="1" t="s">
        <v>179</v>
      </c>
      <c r="B1" s="1"/>
      <c r="C1" s="1"/>
      <c r="D1" s="1"/>
      <c r="E1" s="1"/>
      <c r="F1" s="1"/>
      <c r="G1" s="1"/>
      <c r="H1" s="1"/>
    </row>
    <row r="2" ht="20" customHeight="1" spans="1:8">
      <c r="A2" s="2"/>
      <c r="B2" s="2" t="s">
        <v>180</v>
      </c>
      <c r="C2" s="2"/>
      <c r="D2" s="2"/>
      <c r="E2" s="3"/>
      <c r="F2" s="4" t="s">
        <v>181</v>
      </c>
      <c r="G2" s="2"/>
      <c r="H2" s="2"/>
    </row>
    <row r="3" ht="51" customHeight="1" spans="1:8">
      <c r="A3" s="5" t="s">
        <v>4</v>
      </c>
      <c r="B3" s="5" t="s">
        <v>14</v>
      </c>
      <c r="C3" s="5" t="s">
        <v>182</v>
      </c>
      <c r="D3" s="5" t="s">
        <v>183</v>
      </c>
      <c r="E3" s="5" t="s">
        <v>184</v>
      </c>
      <c r="F3" s="6" t="s">
        <v>185</v>
      </c>
      <c r="G3" s="5" t="s">
        <v>186</v>
      </c>
      <c r="H3" s="5" t="s">
        <v>187</v>
      </c>
    </row>
    <row r="4" ht="56" customHeight="1" spans="1:8">
      <c r="A4" s="7"/>
      <c r="B4" s="7"/>
      <c r="C4" s="7" t="s">
        <v>188</v>
      </c>
      <c r="D4" s="8">
        <f>SUM(D5:D8)</f>
        <v>52861</v>
      </c>
      <c r="E4" s="8">
        <f>SUM(E5:E8)</f>
        <v>51028</v>
      </c>
      <c r="F4" s="9">
        <f t="shared" ref="F4:F8" si="0">E4/D4</f>
        <v>0.965324152021339</v>
      </c>
      <c r="G4" s="7"/>
      <c r="H4" s="10"/>
    </row>
    <row r="5" ht="56" customHeight="1" spans="1:8">
      <c r="A5" s="11">
        <v>1</v>
      </c>
      <c r="B5" s="11" t="s">
        <v>189</v>
      </c>
      <c r="C5" s="12" t="s">
        <v>190</v>
      </c>
      <c r="D5" s="11">
        <v>47864</v>
      </c>
      <c r="E5" s="13">
        <v>44896</v>
      </c>
      <c r="F5" s="9">
        <f t="shared" si="0"/>
        <v>0.937990974427545</v>
      </c>
      <c r="G5" s="11" t="s">
        <v>191</v>
      </c>
      <c r="H5" s="14"/>
    </row>
    <row r="6" ht="56" customHeight="1" spans="1:8">
      <c r="A6" s="11">
        <v>2</v>
      </c>
      <c r="B6" s="11" t="s">
        <v>189</v>
      </c>
      <c r="C6" s="12" t="s">
        <v>192</v>
      </c>
      <c r="D6" s="11">
        <v>2251</v>
      </c>
      <c r="E6" s="13">
        <v>2138</v>
      </c>
      <c r="F6" s="9">
        <f t="shared" si="0"/>
        <v>0.9498000888494</v>
      </c>
      <c r="G6" s="11" t="s">
        <v>193</v>
      </c>
      <c r="H6" s="14"/>
    </row>
    <row r="7" ht="56" customHeight="1" spans="1:8">
      <c r="A7" s="11">
        <v>3</v>
      </c>
      <c r="B7" s="11" t="s">
        <v>189</v>
      </c>
      <c r="C7" s="12" t="s">
        <v>194</v>
      </c>
      <c r="D7" s="11">
        <v>2624</v>
      </c>
      <c r="E7" s="13">
        <v>3888</v>
      </c>
      <c r="F7" s="9">
        <f t="shared" si="0"/>
        <v>1.48170731707317</v>
      </c>
      <c r="G7" s="12" t="s">
        <v>195</v>
      </c>
      <c r="H7" s="14"/>
    </row>
    <row r="8" ht="56" customHeight="1" spans="1:8">
      <c r="A8" s="11">
        <v>4</v>
      </c>
      <c r="B8" s="11" t="s">
        <v>189</v>
      </c>
      <c r="C8" s="12" t="s">
        <v>196</v>
      </c>
      <c r="D8" s="11">
        <v>122</v>
      </c>
      <c r="E8" s="13">
        <v>106</v>
      </c>
      <c r="F8" s="9">
        <f t="shared" si="0"/>
        <v>0.868852459016393</v>
      </c>
      <c r="G8" s="11" t="s">
        <v>197</v>
      </c>
      <c r="H8" s="14"/>
    </row>
    <row r="9" ht="56" customHeight="1" spans="1:8">
      <c r="A9" s="15" t="s">
        <v>198</v>
      </c>
      <c r="B9" s="15"/>
      <c r="C9" s="15"/>
      <c r="D9" s="15"/>
      <c r="E9" s="15"/>
      <c r="F9" s="15"/>
      <c r="G9" s="15"/>
      <c r="H9" s="15"/>
    </row>
  </sheetData>
  <mergeCells count="3">
    <mergeCell ref="A1:H1"/>
    <mergeCell ref="F2:G2"/>
    <mergeCell ref="A9:H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县市</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Administrator</cp:lastModifiedBy>
  <dcterms:created xsi:type="dcterms:W3CDTF">2021-11-29T09:11:00Z</dcterms:created>
  <dcterms:modified xsi:type="dcterms:W3CDTF">2024-04-12T02:40:47Z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E09EAB257AC84DD09C30236B68B2B8A8</vt:lpwstr>
  </property>
  <property fmtid="{D5CDD505-2E9C-101B-9397-08002B2CF9AE}" pid="3" name="KSOProductBuildVer">
    <vt:lpwstr>2052-11.8.2.8621</vt:lpwstr>
  </property>
  <property fmtid="{D5CDD505-2E9C-101B-9397-08002B2CF9AE}" pid="4" name="KSOReadingLayout">
    <vt:bool>true</vt:bool>
  </property>
</Properties>
</file>